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massi.daouda\Desktop\SD PRODUCTION\PUBLICATION SUR SITE DOUANES.CI\fin 2023\2023 définitif\"/>
    </mc:Choice>
  </mc:AlternateContent>
  <bookViews>
    <workbookView xWindow="0" yWindow="0" windowWidth="28800" windowHeight="12330" tabRatio="933"/>
  </bookViews>
  <sheets>
    <sheet name="Recettes_Douanieres" sheetId="15" r:id="rId1"/>
  </sheets>
  <calcPr calcId="162913" calcOnSave="0"/>
</workbook>
</file>

<file path=xl/calcChain.xml><?xml version="1.0" encoding="utf-8"?>
<calcChain xmlns="http://schemas.openxmlformats.org/spreadsheetml/2006/main">
  <c r="E95" i="15" l="1"/>
  <c r="D89" i="15"/>
  <c r="E89" i="15"/>
  <c r="D91" i="15"/>
  <c r="E91" i="15"/>
  <c r="D93" i="15"/>
  <c r="E93" i="15"/>
  <c r="D95" i="15"/>
  <c r="D97" i="15"/>
  <c r="E97" i="15"/>
  <c r="C99" i="15"/>
  <c r="B99" i="15"/>
  <c r="E99" i="15" l="1"/>
  <c r="D99" i="15"/>
  <c r="O85" i="15"/>
  <c r="N85" i="15"/>
  <c r="Q83" i="15"/>
  <c r="P83" i="15"/>
  <c r="Q81" i="15"/>
  <c r="P81" i="15"/>
  <c r="Q79" i="15"/>
  <c r="P79" i="15"/>
  <c r="Q77" i="15"/>
  <c r="P77" i="15"/>
  <c r="Q75" i="15"/>
  <c r="P75" i="15"/>
  <c r="P85" i="15" l="1"/>
  <c r="Q85" i="15"/>
  <c r="C85" i="15"/>
  <c r="B85" i="15"/>
  <c r="M77" i="15"/>
  <c r="L77" i="15"/>
  <c r="H77" i="15"/>
  <c r="K85" i="15"/>
  <c r="J85" i="15"/>
  <c r="M83" i="15"/>
  <c r="L83" i="15"/>
  <c r="M81" i="15"/>
  <c r="L81" i="15"/>
  <c r="M79" i="15"/>
  <c r="L79" i="15"/>
  <c r="M75" i="15"/>
  <c r="L75" i="15"/>
  <c r="M85" i="15" l="1"/>
  <c r="L85" i="15"/>
  <c r="G85" i="15"/>
  <c r="F85" i="15" l="1"/>
  <c r="I83" i="15"/>
  <c r="H83" i="15"/>
  <c r="I81" i="15"/>
  <c r="H81" i="15"/>
  <c r="I79" i="15"/>
  <c r="H79" i="15"/>
  <c r="I75" i="15"/>
  <c r="H75" i="15"/>
  <c r="I85" i="15" l="1"/>
  <c r="H85" i="15"/>
  <c r="E83" i="15"/>
  <c r="D83" i="15"/>
  <c r="E81" i="15"/>
  <c r="D81" i="15"/>
  <c r="E79" i="15"/>
  <c r="D79" i="15"/>
  <c r="E77" i="15"/>
  <c r="D77" i="15"/>
  <c r="E75" i="15"/>
  <c r="D75" i="15"/>
  <c r="D85" i="15" l="1"/>
  <c r="E85" i="15"/>
  <c r="O71" i="15"/>
  <c r="N71" i="15"/>
  <c r="K71" i="15"/>
  <c r="J71" i="15"/>
  <c r="G71" i="15"/>
  <c r="F71" i="15"/>
  <c r="C71" i="15"/>
  <c r="B71" i="15"/>
  <c r="Q69" i="15"/>
  <c r="P69" i="15"/>
  <c r="M69" i="15"/>
  <c r="L69" i="15"/>
  <c r="I69" i="15"/>
  <c r="H69" i="15"/>
  <c r="E69" i="15"/>
  <c r="D69" i="15"/>
  <c r="Q67" i="15"/>
  <c r="P67" i="15"/>
  <c r="M67" i="15"/>
  <c r="L67" i="15"/>
  <c r="I67" i="15"/>
  <c r="H67" i="15"/>
  <c r="E67" i="15"/>
  <c r="D67" i="15"/>
  <c r="Q65" i="15"/>
  <c r="P65" i="15"/>
  <c r="M65" i="15"/>
  <c r="L65" i="15"/>
  <c r="I65" i="15"/>
  <c r="H65" i="15"/>
  <c r="E65" i="15"/>
  <c r="D65" i="15"/>
  <c r="Q63" i="15"/>
  <c r="P63" i="15"/>
  <c r="M63" i="15"/>
  <c r="L63" i="15"/>
  <c r="I63" i="15"/>
  <c r="H63" i="15"/>
  <c r="E63" i="15"/>
  <c r="D63" i="15"/>
  <c r="Q61" i="15"/>
  <c r="P61" i="15"/>
  <c r="M61" i="15"/>
  <c r="L61" i="15"/>
  <c r="I61" i="15"/>
  <c r="H61" i="15"/>
  <c r="E61" i="15"/>
  <c r="D61" i="15"/>
  <c r="O57" i="15"/>
  <c r="N57" i="15"/>
  <c r="K57" i="15"/>
  <c r="J57" i="15"/>
  <c r="G57" i="15"/>
  <c r="F57" i="15"/>
  <c r="C57" i="15"/>
  <c r="B57" i="15"/>
  <c r="Q55" i="15"/>
  <c r="P55" i="15"/>
  <c r="M55" i="15"/>
  <c r="L55" i="15"/>
  <c r="I55" i="15"/>
  <c r="H55" i="15"/>
  <c r="E55" i="15"/>
  <c r="D55" i="15"/>
  <c r="Q53" i="15"/>
  <c r="P53" i="15"/>
  <c r="M53" i="15"/>
  <c r="L53" i="15"/>
  <c r="I53" i="15"/>
  <c r="H53" i="15"/>
  <c r="E53" i="15"/>
  <c r="D53" i="15"/>
  <c r="Q51" i="15"/>
  <c r="P51" i="15"/>
  <c r="M51" i="15"/>
  <c r="L51" i="15"/>
  <c r="I51" i="15"/>
  <c r="H51" i="15"/>
  <c r="E51" i="15"/>
  <c r="D51" i="15"/>
  <c r="Q49" i="15"/>
  <c r="P49" i="15"/>
  <c r="M49" i="15"/>
  <c r="L49" i="15"/>
  <c r="I49" i="15"/>
  <c r="H49" i="15"/>
  <c r="E49" i="15"/>
  <c r="D49" i="15"/>
  <c r="Q47" i="15"/>
  <c r="P47" i="15"/>
  <c r="M47" i="15"/>
  <c r="L47" i="15"/>
  <c r="I47" i="15"/>
  <c r="H47" i="15"/>
  <c r="E47" i="15"/>
  <c r="D47" i="15"/>
  <c r="O43" i="15"/>
  <c r="N43" i="15"/>
  <c r="K43" i="15"/>
  <c r="J43" i="15"/>
  <c r="G43" i="15"/>
  <c r="F43" i="15"/>
  <c r="C43" i="15"/>
  <c r="B43" i="15"/>
  <c r="Q41" i="15"/>
  <c r="P41" i="15"/>
  <c r="M41" i="15"/>
  <c r="L41" i="15"/>
  <c r="I41" i="15"/>
  <c r="H41" i="15"/>
  <c r="E41" i="15"/>
  <c r="D41" i="15"/>
  <c r="Q39" i="15"/>
  <c r="P39" i="15"/>
  <c r="M39" i="15"/>
  <c r="L39" i="15"/>
  <c r="I39" i="15"/>
  <c r="H39" i="15"/>
  <c r="E39" i="15"/>
  <c r="D39" i="15"/>
  <c r="Q37" i="15"/>
  <c r="P37" i="15"/>
  <c r="M37" i="15"/>
  <c r="L37" i="15"/>
  <c r="I37" i="15"/>
  <c r="H37" i="15"/>
  <c r="E37" i="15"/>
  <c r="D37" i="15"/>
  <c r="Q35" i="15"/>
  <c r="P35" i="15"/>
  <c r="M35" i="15"/>
  <c r="L35" i="15"/>
  <c r="I35" i="15"/>
  <c r="H35" i="15"/>
  <c r="E35" i="15"/>
  <c r="D35" i="15"/>
  <c r="Q33" i="15"/>
  <c r="P33" i="15"/>
  <c r="M33" i="15"/>
  <c r="L33" i="15"/>
  <c r="I33" i="15"/>
  <c r="H33" i="15"/>
  <c r="E33" i="15"/>
  <c r="D33" i="15"/>
  <c r="O29" i="15"/>
  <c r="N29" i="15"/>
  <c r="K29" i="15"/>
  <c r="J29" i="15"/>
  <c r="G29" i="15"/>
  <c r="F29" i="15"/>
  <c r="C29" i="15"/>
  <c r="B29" i="15"/>
  <c r="Q27" i="15"/>
  <c r="P27" i="15"/>
  <c r="M27" i="15"/>
  <c r="L27" i="15"/>
  <c r="I27" i="15"/>
  <c r="H27" i="15"/>
  <c r="E27" i="15"/>
  <c r="D27" i="15"/>
  <c r="Q25" i="15"/>
  <c r="P25" i="15"/>
  <c r="M25" i="15"/>
  <c r="L25" i="15"/>
  <c r="I25" i="15"/>
  <c r="H25" i="15"/>
  <c r="E25" i="15"/>
  <c r="D25" i="15"/>
  <c r="Q23" i="15"/>
  <c r="P23" i="15"/>
  <c r="M23" i="15"/>
  <c r="L23" i="15"/>
  <c r="I23" i="15"/>
  <c r="H23" i="15"/>
  <c r="E23" i="15"/>
  <c r="D23" i="15"/>
  <c r="Q21" i="15"/>
  <c r="P21" i="15"/>
  <c r="M21" i="15"/>
  <c r="L21" i="15"/>
  <c r="I21" i="15"/>
  <c r="H21" i="15"/>
  <c r="E21" i="15"/>
  <c r="D21" i="15"/>
  <c r="Q19" i="15"/>
  <c r="P19" i="15"/>
  <c r="M19" i="15"/>
  <c r="L19" i="15"/>
  <c r="I19" i="15"/>
  <c r="H19" i="15"/>
  <c r="E19" i="15"/>
  <c r="D19" i="15"/>
  <c r="O15" i="15"/>
  <c r="N15" i="15"/>
  <c r="K15" i="15"/>
  <c r="J15" i="15"/>
  <c r="G15" i="15"/>
  <c r="F15" i="15"/>
  <c r="C15" i="15"/>
  <c r="B15" i="15"/>
  <c r="Q13" i="15"/>
  <c r="P13" i="15"/>
  <c r="M13" i="15"/>
  <c r="L13" i="15"/>
  <c r="I13" i="15"/>
  <c r="H13" i="15"/>
  <c r="E13" i="15"/>
  <c r="D13" i="15"/>
  <c r="Q11" i="15"/>
  <c r="P11" i="15"/>
  <c r="M11" i="15"/>
  <c r="L11" i="15"/>
  <c r="I11" i="15"/>
  <c r="H11" i="15"/>
  <c r="E11" i="15"/>
  <c r="D11" i="15"/>
  <c r="Q9" i="15"/>
  <c r="P9" i="15"/>
  <c r="M9" i="15"/>
  <c r="L9" i="15"/>
  <c r="I9" i="15"/>
  <c r="H9" i="15"/>
  <c r="E9" i="15"/>
  <c r="D9" i="15"/>
  <c r="Q7" i="15"/>
  <c r="P7" i="15"/>
  <c r="M7" i="15"/>
  <c r="L7" i="15"/>
  <c r="I7" i="15"/>
  <c r="H7" i="15"/>
  <c r="E7" i="15"/>
  <c r="D7" i="15"/>
  <c r="Q5" i="15"/>
  <c r="P5" i="15"/>
  <c r="M5" i="15"/>
  <c r="L5" i="15"/>
  <c r="I5" i="15"/>
  <c r="H5" i="15"/>
  <c r="E5" i="15"/>
  <c r="D5" i="15"/>
  <c r="P57" i="15" l="1"/>
  <c r="P43" i="15"/>
  <c r="D15" i="15"/>
  <c r="D57" i="15"/>
  <c r="H29" i="15"/>
  <c r="H71" i="15"/>
  <c r="D29" i="15"/>
  <c r="D43" i="15"/>
  <c r="H57" i="15"/>
  <c r="H43" i="15"/>
  <c r="L71" i="15"/>
  <c r="L15" i="15"/>
  <c r="L29" i="15"/>
  <c r="P71" i="15"/>
  <c r="L43" i="15"/>
  <c r="E29" i="15"/>
  <c r="P15" i="15"/>
  <c r="P29" i="15"/>
  <c r="D71" i="15"/>
  <c r="L57" i="15"/>
  <c r="H15" i="15"/>
  <c r="I15" i="15"/>
  <c r="Q15" i="15"/>
  <c r="I29" i="15"/>
  <c r="Q29" i="15"/>
  <c r="I43" i="15"/>
  <c r="Q43" i="15"/>
  <c r="I57" i="15"/>
  <c r="Q57" i="15"/>
  <c r="I71" i="15"/>
  <c r="Q71" i="15"/>
  <c r="E15" i="15"/>
  <c r="M15" i="15"/>
  <c r="M29" i="15"/>
  <c r="E43" i="15"/>
  <c r="M43" i="15"/>
  <c r="E57" i="15"/>
  <c r="M57" i="15"/>
  <c r="E71" i="15"/>
  <c r="M71" i="15"/>
</calcChain>
</file>

<file path=xl/sharedStrings.xml><?xml version="1.0" encoding="utf-8"?>
<sst xmlns="http://schemas.openxmlformats.org/spreadsheetml/2006/main" count="144" uniqueCount="14">
  <si>
    <t>TOTAL</t>
  </si>
  <si>
    <t>en milliards de FCFA</t>
  </si>
  <si>
    <t>OBJ.</t>
  </si>
  <si>
    <t>REAL.</t>
  </si>
  <si>
    <t>ECART</t>
  </si>
  <si>
    <t>Tx(%)</t>
  </si>
  <si>
    <t>PRODUITS PETROLIERS</t>
  </si>
  <si>
    <t>MARC.GNRL(H.PCC-PCS)</t>
  </si>
  <si>
    <t>EXPORTATION</t>
  </si>
  <si>
    <t>PCS+PCC</t>
  </si>
  <si>
    <t>TAXE DE SURETE</t>
  </si>
  <si>
    <t>PCS+PCC+PUA</t>
  </si>
  <si>
    <t>MARC.GNRL(H.PCC-PCS-PUA)</t>
  </si>
  <si>
    <t>EVOLUTION DES RECETTES PAR GRANDES MASSES DE 1999 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</si>
</sst>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3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2.5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indexed="64"/>
      </right>
      <top/>
      <bottom style="medium">
        <color rgb="FFC0C0C0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</cellStyleXfs>
  <cellXfs count="38">
    <xf numFmtId="0" fontId="0" fillId="0" borderId="0" xfId="0"/>
    <xf numFmtId="0" fontId="2" fillId="0" borderId="0" xfId="0" applyFont="1"/>
    <xf numFmtId="0" fontId="6" fillId="0" borderId="5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7" fillId="0" borderId="8" xfId="0" applyFont="1" applyBorder="1" applyAlignment="1">
      <alignment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Border="1" applyAlignment="1">
      <alignment horizontal="center" vertical="center" wrapText="1"/>
    </xf>
    <xf numFmtId="164" fontId="8" fillId="3" borderId="12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4" fontId="8" fillId="0" borderId="12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164" fontId="8" fillId="3" borderId="13" xfId="0" applyNumberFormat="1" applyFont="1" applyFill="1" applyBorder="1" applyAlignment="1">
      <alignment horizontal="center" vertical="center" wrapText="1"/>
    </xf>
    <xf numFmtId="164" fontId="8" fillId="3" borderId="14" xfId="0" applyNumberFormat="1" applyFont="1" applyFill="1" applyBorder="1" applyAlignment="1">
      <alignment horizontal="center" vertical="center" wrapText="1"/>
    </xf>
    <xf numFmtId="164" fontId="8" fillId="3" borderId="15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" fillId="0" borderId="0" xfId="0" applyFont="1"/>
    <xf numFmtId="0" fontId="0" fillId="0" borderId="0" xfId="0" applyFill="1" applyBorder="1"/>
    <xf numFmtId="164" fontId="0" fillId="0" borderId="0" xfId="0" applyNumberFormat="1"/>
    <xf numFmtId="0" fontId="11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</cellXfs>
  <cellStyles count="5">
    <cellStyle name="Normal" xfId="0" builtinId="0"/>
    <cellStyle name="Normal 13" xfId="3"/>
    <cellStyle name="Normal 2" xfId="2"/>
    <cellStyle name="Normal 2 2" xfId="4"/>
    <cellStyle name="Pourcentag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101"/>
  <sheetViews>
    <sheetView tabSelected="1" topLeftCell="A82" zoomScale="115" zoomScaleNormal="115" workbookViewId="0">
      <selection activeCell="C99" sqref="C99"/>
    </sheetView>
  </sheetViews>
  <sheetFormatPr baseColWidth="10" defaultRowHeight="15" x14ac:dyDescent="0.25"/>
  <cols>
    <col min="1" max="1" width="33.7109375" customWidth="1"/>
    <col min="2" max="17" width="10.7109375" customWidth="1"/>
  </cols>
  <sheetData>
    <row r="1" spans="1:17" ht="15.75" x14ac:dyDescent="0.25">
      <c r="A1" s="30" t="s">
        <v>13</v>
      </c>
    </row>
    <row r="2" spans="1:17" ht="15.75" thickBot="1" x14ac:dyDescent="0.3">
      <c r="A2" s="33"/>
    </row>
    <row r="3" spans="1:17" ht="24.95" customHeight="1" thickBot="1" x14ac:dyDescent="0.3">
      <c r="A3" s="1" t="s">
        <v>1</v>
      </c>
      <c r="B3" s="34">
        <v>1999</v>
      </c>
      <c r="C3" s="35"/>
      <c r="D3" s="35"/>
      <c r="E3" s="36"/>
      <c r="F3" s="34">
        <v>2000</v>
      </c>
      <c r="G3" s="35"/>
      <c r="H3" s="35"/>
      <c r="I3" s="36"/>
      <c r="J3" s="34">
        <v>2001</v>
      </c>
      <c r="K3" s="35"/>
      <c r="L3" s="35"/>
      <c r="M3" s="36"/>
      <c r="N3" s="34">
        <v>2002</v>
      </c>
      <c r="O3" s="35"/>
      <c r="P3" s="35"/>
      <c r="Q3" s="36"/>
    </row>
    <row r="4" spans="1:17" ht="15.75" thickBot="1" x14ac:dyDescent="0.3">
      <c r="A4" s="2"/>
      <c r="B4" s="3" t="s">
        <v>2</v>
      </c>
      <c r="C4" s="4" t="s">
        <v>3</v>
      </c>
      <c r="D4" s="4" t="s">
        <v>4</v>
      </c>
      <c r="E4" s="5" t="s">
        <v>5</v>
      </c>
      <c r="F4" s="3" t="s">
        <v>2</v>
      </c>
      <c r="G4" s="4" t="s">
        <v>3</v>
      </c>
      <c r="H4" s="4" t="s">
        <v>4</v>
      </c>
      <c r="I4" s="5" t="s">
        <v>5</v>
      </c>
      <c r="J4" s="3" t="s">
        <v>2</v>
      </c>
      <c r="K4" s="4" t="s">
        <v>3</v>
      </c>
      <c r="L4" s="4" t="s">
        <v>4</v>
      </c>
      <c r="M4" s="5" t="s">
        <v>5</v>
      </c>
      <c r="N4" s="3" t="s">
        <v>2</v>
      </c>
      <c r="O4" s="4" t="s">
        <v>3</v>
      </c>
      <c r="P4" s="4" t="s">
        <v>4</v>
      </c>
      <c r="Q4" s="5" t="s">
        <v>5</v>
      </c>
    </row>
    <row r="5" spans="1:17" ht="24.95" customHeight="1" x14ac:dyDescent="0.25">
      <c r="A5" s="6" t="s">
        <v>6</v>
      </c>
      <c r="B5" s="7">
        <v>103</v>
      </c>
      <c r="C5" s="8">
        <v>96.9</v>
      </c>
      <c r="D5" s="8">
        <f>+C5-B5</f>
        <v>-6.0999999999999943</v>
      </c>
      <c r="E5" s="9">
        <f>+C5/B5*100</f>
        <v>94.077669902912632</v>
      </c>
      <c r="F5" s="7">
        <v>101</v>
      </c>
      <c r="G5" s="8">
        <v>95.5</v>
      </c>
      <c r="H5" s="8">
        <f t="shared" ref="H5:H13" si="0">+G5-F5</f>
        <v>-5.5</v>
      </c>
      <c r="I5" s="9">
        <f t="shared" ref="I5:I15" si="1">+G5/F5*100</f>
        <v>94.554455445544548</v>
      </c>
      <c r="J5" s="7">
        <v>95.9</v>
      </c>
      <c r="K5" s="8">
        <v>93.8</v>
      </c>
      <c r="L5" s="8">
        <f t="shared" ref="L5:L13" si="2">+K5-J5</f>
        <v>-2.1000000000000085</v>
      </c>
      <c r="M5" s="9">
        <f t="shared" ref="M5:M15" si="3">+K5/J5*100</f>
        <v>97.810218978102185</v>
      </c>
      <c r="N5" s="7">
        <v>97.2</v>
      </c>
      <c r="O5" s="8">
        <v>92.7</v>
      </c>
      <c r="P5" s="8">
        <f t="shared" ref="P5:P13" si="4">+O5-N5</f>
        <v>-4.5</v>
      </c>
      <c r="Q5" s="9">
        <f t="shared" ref="Q5:Q15" si="5">+O5/N5*100</f>
        <v>95.370370370370367</v>
      </c>
    </row>
    <row r="6" spans="1:17" ht="9.9499999999999993" customHeight="1" x14ac:dyDescent="0.25">
      <c r="A6" s="6"/>
      <c r="B6" s="7"/>
      <c r="C6" s="8"/>
      <c r="D6" s="8"/>
      <c r="E6" s="9"/>
      <c r="F6" s="7"/>
      <c r="G6" s="8"/>
      <c r="H6" s="8"/>
      <c r="I6" s="9"/>
      <c r="J6" s="7"/>
      <c r="K6" s="8"/>
      <c r="L6" s="8"/>
      <c r="M6" s="9"/>
      <c r="N6" s="7"/>
      <c r="O6" s="8"/>
      <c r="P6" s="8"/>
      <c r="Q6" s="9"/>
    </row>
    <row r="7" spans="1:17" ht="24.95" customHeight="1" x14ac:dyDescent="0.25">
      <c r="A7" s="6" t="s">
        <v>7</v>
      </c>
      <c r="B7" s="10">
        <v>344.3</v>
      </c>
      <c r="C7" s="11">
        <v>304.8</v>
      </c>
      <c r="D7" s="11">
        <f t="shared" ref="D7:D11" si="6">+C7-B7</f>
        <v>-39.5</v>
      </c>
      <c r="E7" s="12">
        <f t="shared" ref="E7:E15" si="7">+C7/B7*100</f>
        <v>88.527446993900668</v>
      </c>
      <c r="F7" s="10">
        <v>308.3</v>
      </c>
      <c r="G7" s="11">
        <v>218.5</v>
      </c>
      <c r="H7" s="11">
        <f t="shared" si="0"/>
        <v>-89.800000000000011</v>
      </c>
      <c r="I7" s="12">
        <f t="shared" si="1"/>
        <v>70.872526759649688</v>
      </c>
      <c r="J7" s="10">
        <v>218.2</v>
      </c>
      <c r="K7" s="11">
        <v>248</v>
      </c>
      <c r="L7" s="11">
        <f t="shared" si="2"/>
        <v>29.800000000000011</v>
      </c>
      <c r="M7" s="12">
        <f t="shared" si="3"/>
        <v>113.65719523373052</v>
      </c>
      <c r="N7" s="10">
        <v>257.39999999999998</v>
      </c>
      <c r="O7" s="11">
        <v>277.60000000000002</v>
      </c>
      <c r="P7" s="11">
        <f t="shared" si="4"/>
        <v>20.200000000000045</v>
      </c>
      <c r="Q7" s="12">
        <f t="shared" si="5"/>
        <v>107.84770784770788</v>
      </c>
    </row>
    <row r="8" spans="1:17" ht="9.9499999999999993" customHeight="1" x14ac:dyDescent="0.25">
      <c r="A8" s="6"/>
      <c r="B8" s="13"/>
      <c r="C8" s="14"/>
      <c r="D8" s="14"/>
      <c r="E8" s="15"/>
      <c r="F8" s="13"/>
      <c r="G8" s="14"/>
      <c r="H8" s="14"/>
      <c r="I8" s="15"/>
      <c r="J8" s="13"/>
      <c r="K8" s="14"/>
      <c r="L8" s="14"/>
      <c r="M8" s="15"/>
      <c r="N8" s="13"/>
      <c r="O8" s="14"/>
      <c r="P8" s="14"/>
      <c r="Q8" s="15"/>
    </row>
    <row r="9" spans="1:17" ht="24.95" customHeight="1" x14ac:dyDescent="0.25">
      <c r="A9" s="6" t="s">
        <v>8</v>
      </c>
      <c r="B9" s="7">
        <v>183.3</v>
      </c>
      <c r="C9" s="8">
        <v>177.2</v>
      </c>
      <c r="D9" s="8">
        <f t="shared" si="6"/>
        <v>-6.1000000000000227</v>
      </c>
      <c r="E9" s="9">
        <f t="shared" si="7"/>
        <v>96.67212220403708</v>
      </c>
      <c r="F9" s="7">
        <v>143</v>
      </c>
      <c r="G9" s="8">
        <v>164</v>
      </c>
      <c r="H9" s="8">
        <f t="shared" si="0"/>
        <v>21</v>
      </c>
      <c r="I9" s="9">
        <f t="shared" si="1"/>
        <v>114.68531468531469</v>
      </c>
      <c r="J9" s="7">
        <v>170</v>
      </c>
      <c r="K9" s="8">
        <v>198.2</v>
      </c>
      <c r="L9" s="8">
        <f t="shared" si="2"/>
        <v>28.199999999999989</v>
      </c>
      <c r="M9" s="9">
        <f t="shared" si="3"/>
        <v>116.58823529411764</v>
      </c>
      <c r="N9" s="7">
        <v>210</v>
      </c>
      <c r="O9" s="8">
        <v>242.4</v>
      </c>
      <c r="P9" s="8">
        <f t="shared" si="4"/>
        <v>32.400000000000006</v>
      </c>
      <c r="Q9" s="9">
        <f t="shared" si="5"/>
        <v>115.42857142857143</v>
      </c>
    </row>
    <row r="10" spans="1:17" ht="9.9499999999999993" customHeight="1" x14ac:dyDescent="0.25">
      <c r="A10" s="6"/>
      <c r="B10" s="7"/>
      <c r="C10" s="8"/>
      <c r="D10" s="8"/>
      <c r="E10" s="9"/>
      <c r="F10" s="7"/>
      <c r="G10" s="8"/>
      <c r="H10" s="8"/>
      <c r="I10" s="9"/>
      <c r="J10" s="7"/>
      <c r="K10" s="8"/>
      <c r="L10" s="8"/>
      <c r="M10" s="9"/>
      <c r="N10" s="7"/>
      <c r="O10" s="8"/>
      <c r="P10" s="8"/>
      <c r="Q10" s="9"/>
    </row>
    <row r="11" spans="1:17" ht="24.95" customHeight="1" x14ac:dyDescent="0.25">
      <c r="A11" s="6" t="s">
        <v>9</v>
      </c>
      <c r="B11" s="10">
        <v>4.8</v>
      </c>
      <c r="C11" s="11">
        <v>4.8</v>
      </c>
      <c r="D11" s="11">
        <f t="shared" si="6"/>
        <v>0</v>
      </c>
      <c r="E11" s="12">
        <f t="shared" si="7"/>
        <v>100</v>
      </c>
      <c r="F11" s="10">
        <v>8.6999999999999993</v>
      </c>
      <c r="G11" s="11">
        <v>8.6999999999999993</v>
      </c>
      <c r="H11" s="11">
        <f t="shared" si="0"/>
        <v>0</v>
      </c>
      <c r="I11" s="12">
        <f t="shared" si="1"/>
        <v>100</v>
      </c>
      <c r="J11" s="10">
        <v>10.8</v>
      </c>
      <c r="K11" s="11">
        <v>10.8</v>
      </c>
      <c r="L11" s="11">
        <f t="shared" si="2"/>
        <v>0</v>
      </c>
      <c r="M11" s="12">
        <f t="shared" si="3"/>
        <v>100</v>
      </c>
      <c r="N11" s="10">
        <v>11.6</v>
      </c>
      <c r="O11" s="11">
        <v>11.6</v>
      </c>
      <c r="P11" s="11">
        <f t="shared" si="4"/>
        <v>0</v>
      </c>
      <c r="Q11" s="12">
        <f t="shared" si="5"/>
        <v>100</v>
      </c>
    </row>
    <row r="12" spans="1:17" ht="9.9499999999999993" customHeight="1" x14ac:dyDescent="0.25">
      <c r="A12" s="6"/>
      <c r="B12" s="13"/>
      <c r="C12" s="14"/>
      <c r="D12" s="14"/>
      <c r="E12" s="15"/>
      <c r="F12" s="13"/>
      <c r="G12" s="14"/>
      <c r="H12" s="14"/>
      <c r="I12" s="15"/>
      <c r="J12" s="13"/>
      <c r="K12" s="14"/>
      <c r="L12" s="14"/>
      <c r="M12" s="15"/>
      <c r="N12" s="13"/>
      <c r="O12" s="14"/>
      <c r="P12" s="14"/>
      <c r="Q12" s="15"/>
    </row>
    <row r="13" spans="1:17" ht="24.95" customHeight="1" x14ac:dyDescent="0.25">
      <c r="A13" s="6" t="s">
        <v>10</v>
      </c>
      <c r="B13" s="7">
        <v>8.8000000000000007</v>
      </c>
      <c r="C13" s="8">
        <v>8.8000000000000007</v>
      </c>
      <c r="D13" s="8">
        <f t="shared" ref="D13" si="8">+C13-B13</f>
        <v>0</v>
      </c>
      <c r="E13" s="9">
        <f t="shared" si="7"/>
        <v>100</v>
      </c>
      <c r="F13" s="7">
        <v>7.8</v>
      </c>
      <c r="G13" s="8">
        <v>7.8</v>
      </c>
      <c r="H13" s="8">
        <f t="shared" si="0"/>
        <v>0</v>
      </c>
      <c r="I13" s="9">
        <f t="shared" si="1"/>
        <v>100</v>
      </c>
      <c r="J13" s="7">
        <v>10</v>
      </c>
      <c r="K13" s="8">
        <v>10</v>
      </c>
      <c r="L13" s="8">
        <f t="shared" si="2"/>
        <v>0</v>
      </c>
      <c r="M13" s="9">
        <f t="shared" si="3"/>
        <v>100</v>
      </c>
      <c r="N13" s="7">
        <v>10.1</v>
      </c>
      <c r="O13" s="8">
        <v>10.5</v>
      </c>
      <c r="P13" s="8">
        <f t="shared" si="4"/>
        <v>0.40000000000000036</v>
      </c>
      <c r="Q13" s="9">
        <f t="shared" si="5"/>
        <v>103.96039603960396</v>
      </c>
    </row>
    <row r="14" spans="1:17" ht="9.9499999999999993" customHeight="1" x14ac:dyDescent="0.25">
      <c r="A14" s="6"/>
      <c r="B14" s="7"/>
      <c r="C14" s="8"/>
      <c r="D14" s="8"/>
      <c r="E14" s="9"/>
      <c r="F14" s="7"/>
      <c r="G14" s="8"/>
      <c r="H14" s="8"/>
      <c r="I14" s="9"/>
      <c r="J14" s="7"/>
      <c r="K14" s="8"/>
      <c r="L14" s="8"/>
      <c r="M14" s="9"/>
      <c r="N14" s="7"/>
      <c r="O14" s="8"/>
      <c r="P14" s="8"/>
      <c r="Q14" s="9"/>
    </row>
    <row r="15" spans="1:17" ht="24.95" customHeight="1" thickBot="1" x14ac:dyDescent="0.3">
      <c r="A15" s="6" t="s">
        <v>0</v>
      </c>
      <c r="B15" s="16">
        <f>SUM(B5:B14)</f>
        <v>644.19999999999993</v>
      </c>
      <c r="C15" s="17">
        <f t="shared" ref="C15:D15" si="9">SUM(C5:C14)</f>
        <v>592.5</v>
      </c>
      <c r="D15" s="17">
        <f t="shared" si="9"/>
        <v>-51.700000000000017</v>
      </c>
      <c r="E15" s="18">
        <f t="shared" si="7"/>
        <v>91.974542067680858</v>
      </c>
      <c r="F15" s="16">
        <f t="shared" ref="F15:H15" si="10">SUM(F5:F14)</f>
        <v>568.79999999999995</v>
      </c>
      <c r="G15" s="17">
        <f t="shared" si="10"/>
        <v>494.5</v>
      </c>
      <c r="H15" s="17">
        <f t="shared" si="10"/>
        <v>-74.300000000000011</v>
      </c>
      <c r="I15" s="18">
        <f t="shared" si="1"/>
        <v>86.937412095639957</v>
      </c>
      <c r="J15" s="16">
        <f t="shared" ref="J15:L15" si="11">SUM(J5:J14)</f>
        <v>504.90000000000003</v>
      </c>
      <c r="K15" s="17">
        <f t="shared" si="11"/>
        <v>560.79999999999995</v>
      </c>
      <c r="L15" s="17">
        <f t="shared" si="11"/>
        <v>55.899999999999991</v>
      </c>
      <c r="M15" s="18">
        <f t="shared" si="3"/>
        <v>111.07149930679341</v>
      </c>
      <c r="N15" s="16">
        <f t="shared" ref="N15:P15" si="12">SUM(N5:N14)</f>
        <v>586.29999999999995</v>
      </c>
      <c r="O15" s="17">
        <f t="shared" si="12"/>
        <v>634.80000000000007</v>
      </c>
      <c r="P15" s="17">
        <f t="shared" si="12"/>
        <v>48.50000000000005</v>
      </c>
      <c r="Q15" s="18">
        <f t="shared" si="5"/>
        <v>108.27221558928879</v>
      </c>
    </row>
    <row r="16" spans="1:17" ht="15" customHeight="1" thickBot="1" x14ac:dyDescent="0.3">
      <c r="A16" s="19"/>
      <c r="B16" s="20"/>
      <c r="C16" s="37"/>
      <c r="D16" s="37"/>
      <c r="E16" s="20"/>
      <c r="F16" s="20"/>
      <c r="G16" s="37"/>
      <c r="H16" s="37"/>
      <c r="I16" s="20"/>
      <c r="J16" s="20"/>
      <c r="K16" s="37"/>
      <c r="L16" s="37"/>
      <c r="M16" s="20"/>
      <c r="N16" s="20"/>
      <c r="O16" s="37"/>
      <c r="P16" s="37"/>
      <c r="Q16" s="20"/>
    </row>
    <row r="17" spans="1:17" ht="24.95" customHeight="1" thickBot="1" x14ac:dyDescent="0.3">
      <c r="A17" s="21"/>
      <c r="B17" s="34">
        <v>2003</v>
      </c>
      <c r="C17" s="35"/>
      <c r="D17" s="35"/>
      <c r="E17" s="36"/>
      <c r="F17" s="34">
        <v>2004</v>
      </c>
      <c r="G17" s="35"/>
      <c r="H17" s="35"/>
      <c r="I17" s="36"/>
      <c r="J17" s="34">
        <v>2005</v>
      </c>
      <c r="K17" s="35"/>
      <c r="L17" s="35"/>
      <c r="M17" s="36"/>
      <c r="N17" s="34">
        <v>2006</v>
      </c>
      <c r="O17" s="35"/>
      <c r="P17" s="35"/>
      <c r="Q17" s="36"/>
    </row>
    <row r="18" spans="1:17" ht="15" customHeight="1" thickBot="1" x14ac:dyDescent="0.3">
      <c r="A18" s="22"/>
      <c r="B18" s="3" t="s">
        <v>2</v>
      </c>
      <c r="C18" s="4" t="s">
        <v>3</v>
      </c>
      <c r="D18" s="4" t="s">
        <v>4</v>
      </c>
      <c r="E18" s="5" t="s">
        <v>5</v>
      </c>
      <c r="F18" s="3" t="s">
        <v>2</v>
      </c>
      <c r="G18" s="4" t="s">
        <v>3</v>
      </c>
      <c r="H18" s="4" t="s">
        <v>4</v>
      </c>
      <c r="I18" s="5" t="s">
        <v>5</v>
      </c>
      <c r="J18" s="3" t="s">
        <v>2</v>
      </c>
      <c r="K18" s="4" t="s">
        <v>3</v>
      </c>
      <c r="L18" s="4" t="s">
        <v>4</v>
      </c>
      <c r="M18" s="5" t="s">
        <v>5</v>
      </c>
      <c r="N18" s="3" t="s">
        <v>2</v>
      </c>
      <c r="O18" s="4" t="s">
        <v>3</v>
      </c>
      <c r="P18" s="4" t="s">
        <v>4</v>
      </c>
      <c r="Q18" s="5" t="s">
        <v>5</v>
      </c>
    </row>
    <row r="19" spans="1:17" ht="24.95" customHeight="1" x14ac:dyDescent="0.25">
      <c r="A19" s="23" t="s">
        <v>6</v>
      </c>
      <c r="B19" s="7">
        <v>89.9</v>
      </c>
      <c r="C19" s="8">
        <v>80.2</v>
      </c>
      <c r="D19" s="8">
        <f t="shared" ref="D19:D27" si="13">+C19-B19</f>
        <v>-9.7000000000000028</v>
      </c>
      <c r="E19" s="9">
        <f t="shared" ref="E19:E29" si="14">+C19/B19*100</f>
        <v>89.210233592880968</v>
      </c>
      <c r="F19" s="7">
        <v>96.8</v>
      </c>
      <c r="G19" s="8">
        <v>83.1</v>
      </c>
      <c r="H19" s="8">
        <f t="shared" ref="H19:H27" si="15">+G19-F19</f>
        <v>-13.700000000000003</v>
      </c>
      <c r="I19" s="9">
        <f t="shared" ref="I19:I29" si="16">+G19/F19*100</f>
        <v>85.847107438016522</v>
      </c>
      <c r="J19" s="7">
        <v>85.5</v>
      </c>
      <c r="K19" s="8">
        <v>77.8</v>
      </c>
      <c r="L19" s="8">
        <f t="shared" ref="L19:L27" si="17">+K19-J19</f>
        <v>-7.7000000000000028</v>
      </c>
      <c r="M19" s="9">
        <f t="shared" ref="M19:M29" si="18">+K19/J19*100</f>
        <v>90.994152046783626</v>
      </c>
      <c r="N19" s="7">
        <v>91.1</v>
      </c>
      <c r="O19" s="8">
        <v>82.2</v>
      </c>
      <c r="P19" s="8">
        <f t="shared" ref="P19:P27" si="19">+O19-N19</f>
        <v>-8.8999999999999915</v>
      </c>
      <c r="Q19" s="9">
        <f t="shared" ref="Q19:Q29" si="20">+O19/N19*100</f>
        <v>90.2305159165752</v>
      </c>
    </row>
    <row r="20" spans="1:17" ht="9.9499999999999993" customHeight="1" x14ac:dyDescent="0.25">
      <c r="A20" s="6"/>
      <c r="B20" s="7"/>
      <c r="C20" s="8"/>
      <c r="D20" s="8"/>
      <c r="E20" s="9"/>
      <c r="F20" s="7"/>
      <c r="G20" s="8"/>
      <c r="H20" s="8"/>
      <c r="I20" s="9"/>
      <c r="J20" s="7"/>
      <c r="K20" s="8"/>
      <c r="L20" s="8"/>
      <c r="M20" s="9"/>
      <c r="N20" s="7"/>
      <c r="O20" s="8"/>
      <c r="P20" s="8"/>
      <c r="Q20" s="9"/>
    </row>
    <row r="21" spans="1:17" ht="24.95" customHeight="1" thickBot="1" x14ac:dyDescent="0.3">
      <c r="A21" s="6" t="s">
        <v>7</v>
      </c>
      <c r="B21" s="24">
        <v>234.5</v>
      </c>
      <c r="C21" s="25">
        <v>270.5</v>
      </c>
      <c r="D21" s="25">
        <f t="shared" si="13"/>
        <v>36</v>
      </c>
      <c r="E21" s="26">
        <f t="shared" si="14"/>
        <v>115.35181236673775</v>
      </c>
      <c r="F21" s="24">
        <v>291</v>
      </c>
      <c r="G21" s="25">
        <v>280.8</v>
      </c>
      <c r="H21" s="25">
        <f t="shared" si="15"/>
        <v>-10.199999999999989</v>
      </c>
      <c r="I21" s="26">
        <f t="shared" si="16"/>
        <v>96.494845360824741</v>
      </c>
      <c r="J21" s="24">
        <v>293.60000000000002</v>
      </c>
      <c r="K21" s="25">
        <v>281.39999999999998</v>
      </c>
      <c r="L21" s="25">
        <f t="shared" si="17"/>
        <v>-12.200000000000045</v>
      </c>
      <c r="M21" s="26">
        <f t="shared" si="18"/>
        <v>95.844686648501337</v>
      </c>
      <c r="N21" s="24">
        <v>310.10000000000002</v>
      </c>
      <c r="O21" s="25">
        <v>329.8</v>
      </c>
      <c r="P21" s="25">
        <f t="shared" si="19"/>
        <v>19.699999999999989</v>
      </c>
      <c r="Q21" s="26">
        <f t="shared" si="20"/>
        <v>106.35278942276685</v>
      </c>
    </row>
    <row r="22" spans="1:17" ht="9.9499999999999993" customHeight="1" x14ac:dyDescent="0.25">
      <c r="A22" s="6"/>
      <c r="B22" s="13"/>
      <c r="C22" s="14"/>
      <c r="D22" s="14"/>
      <c r="E22" s="15"/>
      <c r="F22" s="13"/>
      <c r="G22" s="14"/>
      <c r="H22" s="14"/>
      <c r="I22" s="15"/>
      <c r="J22" s="13"/>
      <c r="K22" s="14"/>
      <c r="L22" s="14"/>
      <c r="M22" s="15"/>
      <c r="N22" s="13"/>
      <c r="O22" s="14"/>
      <c r="P22" s="14"/>
      <c r="Q22" s="15"/>
    </row>
    <row r="23" spans="1:17" ht="24.95" customHeight="1" x14ac:dyDescent="0.25">
      <c r="A23" s="6" t="s">
        <v>8</v>
      </c>
      <c r="B23" s="7">
        <v>251</v>
      </c>
      <c r="C23" s="8">
        <v>269.39999999999998</v>
      </c>
      <c r="D23" s="8">
        <f t="shared" si="13"/>
        <v>18.399999999999977</v>
      </c>
      <c r="E23" s="9">
        <f t="shared" si="14"/>
        <v>107.33067729083665</v>
      </c>
      <c r="F23" s="7">
        <v>268.39999999999998</v>
      </c>
      <c r="G23" s="8">
        <v>315.89999999999998</v>
      </c>
      <c r="H23" s="8">
        <f t="shared" si="15"/>
        <v>47.5</v>
      </c>
      <c r="I23" s="9">
        <f t="shared" si="16"/>
        <v>117.69746646795826</v>
      </c>
      <c r="J23" s="7">
        <v>302.39999999999998</v>
      </c>
      <c r="K23" s="8">
        <v>262.2</v>
      </c>
      <c r="L23" s="8">
        <f t="shared" si="17"/>
        <v>-40.199999999999989</v>
      </c>
      <c r="M23" s="9">
        <f t="shared" si="18"/>
        <v>86.706349206349216</v>
      </c>
      <c r="N23" s="7">
        <v>257.60000000000002</v>
      </c>
      <c r="O23" s="8">
        <v>264.10000000000002</v>
      </c>
      <c r="P23" s="8">
        <f t="shared" si="19"/>
        <v>6.5</v>
      </c>
      <c r="Q23" s="9">
        <f t="shared" si="20"/>
        <v>102.52329192546583</v>
      </c>
    </row>
    <row r="24" spans="1:17" ht="9.9499999999999993" customHeight="1" x14ac:dyDescent="0.25">
      <c r="A24" s="6"/>
      <c r="B24" s="7"/>
      <c r="C24" s="8"/>
      <c r="D24" s="8"/>
      <c r="E24" s="9"/>
      <c r="F24" s="7"/>
      <c r="G24" s="8"/>
      <c r="H24" s="8"/>
      <c r="I24" s="9"/>
      <c r="J24" s="7"/>
      <c r="K24" s="8"/>
      <c r="L24" s="8"/>
      <c r="M24" s="9"/>
      <c r="N24" s="7"/>
      <c r="O24" s="8"/>
      <c r="P24" s="8"/>
      <c r="Q24" s="9"/>
    </row>
    <row r="25" spans="1:17" ht="24.95" customHeight="1" thickBot="1" x14ac:dyDescent="0.3">
      <c r="A25" s="6" t="s">
        <v>9</v>
      </c>
      <c r="B25" s="24">
        <v>14.5</v>
      </c>
      <c r="C25" s="25">
        <v>14.5</v>
      </c>
      <c r="D25" s="25">
        <f t="shared" si="13"/>
        <v>0</v>
      </c>
      <c r="E25" s="26">
        <f t="shared" si="14"/>
        <v>100</v>
      </c>
      <c r="F25" s="24">
        <v>16.5</v>
      </c>
      <c r="G25" s="25">
        <v>16.5</v>
      </c>
      <c r="H25" s="25">
        <f t="shared" si="15"/>
        <v>0</v>
      </c>
      <c r="I25" s="26">
        <f t="shared" si="16"/>
        <v>100</v>
      </c>
      <c r="J25" s="24">
        <v>17.5</v>
      </c>
      <c r="K25" s="25">
        <v>17.5</v>
      </c>
      <c r="L25" s="25">
        <f t="shared" si="17"/>
        <v>0</v>
      </c>
      <c r="M25" s="26">
        <f t="shared" si="18"/>
        <v>100</v>
      </c>
      <c r="N25" s="24">
        <v>17</v>
      </c>
      <c r="O25" s="25">
        <v>20.100000000000001</v>
      </c>
      <c r="P25" s="25">
        <f t="shared" si="19"/>
        <v>3.1000000000000014</v>
      </c>
      <c r="Q25" s="26">
        <f t="shared" si="20"/>
        <v>118.23529411764706</v>
      </c>
    </row>
    <row r="26" spans="1:17" ht="9.9499999999999993" customHeight="1" x14ac:dyDescent="0.25">
      <c r="A26" s="6"/>
      <c r="B26" s="13"/>
      <c r="C26" s="14"/>
      <c r="D26" s="14"/>
      <c r="E26" s="15"/>
      <c r="F26" s="13"/>
      <c r="G26" s="14"/>
      <c r="H26" s="14"/>
      <c r="I26" s="15"/>
      <c r="J26" s="13"/>
      <c r="K26" s="14"/>
      <c r="L26" s="14"/>
      <c r="M26" s="15"/>
      <c r="N26" s="13"/>
      <c r="O26" s="14"/>
      <c r="P26" s="14"/>
      <c r="Q26" s="15"/>
    </row>
    <row r="27" spans="1:17" ht="24.95" customHeight="1" x14ac:dyDescent="0.25">
      <c r="A27" s="6" t="s">
        <v>10</v>
      </c>
      <c r="B27" s="7">
        <v>11</v>
      </c>
      <c r="C27" s="8">
        <v>10.5</v>
      </c>
      <c r="D27" s="8">
        <f t="shared" si="13"/>
        <v>-0.5</v>
      </c>
      <c r="E27" s="9">
        <f t="shared" si="14"/>
        <v>95.454545454545453</v>
      </c>
      <c r="F27" s="7">
        <v>12.3</v>
      </c>
      <c r="G27" s="8">
        <v>9.6</v>
      </c>
      <c r="H27" s="8">
        <f t="shared" si="15"/>
        <v>-2.7000000000000011</v>
      </c>
      <c r="I27" s="9">
        <f t="shared" si="16"/>
        <v>78.048780487804876</v>
      </c>
      <c r="J27" s="7">
        <v>10</v>
      </c>
      <c r="K27" s="8">
        <v>9.8000000000000007</v>
      </c>
      <c r="L27" s="8">
        <f t="shared" si="17"/>
        <v>-0.19999999999999929</v>
      </c>
      <c r="M27" s="9">
        <f t="shared" si="18"/>
        <v>98.000000000000014</v>
      </c>
      <c r="N27" s="7">
        <v>10</v>
      </c>
      <c r="O27" s="8">
        <v>11.2</v>
      </c>
      <c r="P27" s="8">
        <f t="shared" si="19"/>
        <v>1.1999999999999993</v>
      </c>
      <c r="Q27" s="9">
        <f t="shared" si="20"/>
        <v>111.99999999999999</v>
      </c>
    </row>
    <row r="28" spans="1:17" ht="9.9499999999999993" customHeight="1" x14ac:dyDescent="0.25">
      <c r="A28" s="6"/>
      <c r="B28" s="7"/>
      <c r="C28" s="8"/>
      <c r="D28" s="8"/>
      <c r="E28" s="9"/>
      <c r="F28" s="7"/>
      <c r="G28" s="8"/>
      <c r="H28" s="8"/>
      <c r="I28" s="9"/>
      <c r="J28" s="7"/>
      <c r="K28" s="8"/>
      <c r="L28" s="8"/>
      <c r="M28" s="9"/>
      <c r="N28" s="7"/>
      <c r="O28" s="8"/>
      <c r="P28" s="8"/>
      <c r="Q28" s="9"/>
    </row>
    <row r="29" spans="1:17" ht="24.95" customHeight="1" thickBot="1" x14ac:dyDescent="0.3">
      <c r="A29" s="27" t="s">
        <v>0</v>
      </c>
      <c r="B29" s="16">
        <f>SUM(B18:B28)</f>
        <v>600.9</v>
      </c>
      <c r="C29" s="17">
        <f t="shared" ref="C29:D29" si="21">SUM(C18:C28)</f>
        <v>645.09999999999991</v>
      </c>
      <c r="D29" s="17">
        <f t="shared" si="21"/>
        <v>44.199999999999974</v>
      </c>
      <c r="E29" s="18">
        <f t="shared" si="14"/>
        <v>107.35563321684138</v>
      </c>
      <c r="F29" s="16">
        <f t="shared" ref="F29:H29" si="22">SUM(F18:F28)</f>
        <v>685</v>
      </c>
      <c r="G29" s="17">
        <f t="shared" si="22"/>
        <v>705.9</v>
      </c>
      <c r="H29" s="17">
        <f t="shared" si="22"/>
        <v>20.900000000000006</v>
      </c>
      <c r="I29" s="18">
        <f t="shared" si="16"/>
        <v>103.05109489051094</v>
      </c>
      <c r="J29" s="16">
        <f t="shared" ref="J29:L29" si="23">SUM(J18:J28)</f>
        <v>709</v>
      </c>
      <c r="K29" s="17">
        <f t="shared" si="23"/>
        <v>648.69999999999993</v>
      </c>
      <c r="L29" s="17">
        <f t="shared" si="23"/>
        <v>-60.30000000000004</v>
      </c>
      <c r="M29" s="18">
        <f t="shared" si="18"/>
        <v>91.495063469675586</v>
      </c>
      <c r="N29" s="16">
        <f t="shared" ref="N29:P29" si="24">SUM(N18:N28)</f>
        <v>685.80000000000007</v>
      </c>
      <c r="O29" s="17">
        <f t="shared" si="24"/>
        <v>707.40000000000009</v>
      </c>
      <c r="P29" s="17">
        <f t="shared" si="24"/>
        <v>21.599999999999998</v>
      </c>
      <c r="Q29" s="18">
        <f t="shared" si="20"/>
        <v>103.14960629921259</v>
      </c>
    </row>
    <row r="30" spans="1:17" ht="15" customHeight="1" thickBot="1" x14ac:dyDescent="0.3">
      <c r="A30" s="19"/>
      <c r="B30" s="20"/>
      <c r="C30" s="37"/>
      <c r="D30" s="37"/>
      <c r="E30" s="20"/>
      <c r="F30" s="20"/>
      <c r="G30" s="37"/>
      <c r="H30" s="37"/>
      <c r="I30" s="20"/>
      <c r="J30" s="20"/>
      <c r="K30" s="37"/>
      <c r="L30" s="37"/>
      <c r="M30" s="20"/>
      <c r="N30" s="20"/>
      <c r="O30" s="37"/>
      <c r="P30" s="37"/>
      <c r="Q30" s="20"/>
    </row>
    <row r="31" spans="1:17" ht="24.95" customHeight="1" thickBot="1" x14ac:dyDescent="0.3">
      <c r="A31" s="21"/>
      <c r="B31" s="34">
        <v>2007</v>
      </c>
      <c r="C31" s="35"/>
      <c r="D31" s="35"/>
      <c r="E31" s="36"/>
      <c r="F31" s="34">
        <v>2008</v>
      </c>
      <c r="G31" s="35"/>
      <c r="H31" s="35"/>
      <c r="I31" s="36"/>
      <c r="J31" s="34">
        <v>2009</v>
      </c>
      <c r="K31" s="35"/>
      <c r="L31" s="35"/>
      <c r="M31" s="36"/>
      <c r="N31" s="34">
        <v>2010</v>
      </c>
      <c r="O31" s="35"/>
      <c r="P31" s="35"/>
      <c r="Q31" s="36"/>
    </row>
    <row r="32" spans="1:17" ht="15" customHeight="1" thickBot="1" x14ac:dyDescent="0.3">
      <c r="A32" s="22"/>
      <c r="B32" s="3" t="s">
        <v>2</v>
      </c>
      <c r="C32" s="4" t="s">
        <v>3</v>
      </c>
      <c r="D32" s="4" t="s">
        <v>4</v>
      </c>
      <c r="E32" s="5" t="s">
        <v>5</v>
      </c>
      <c r="F32" s="3" t="s">
        <v>2</v>
      </c>
      <c r="G32" s="4" t="s">
        <v>3</v>
      </c>
      <c r="H32" s="4" t="s">
        <v>4</v>
      </c>
      <c r="I32" s="5" t="s">
        <v>5</v>
      </c>
      <c r="J32" s="3" t="s">
        <v>2</v>
      </c>
      <c r="K32" s="4" t="s">
        <v>3</v>
      </c>
      <c r="L32" s="4" t="s">
        <v>4</v>
      </c>
      <c r="M32" s="5" t="s">
        <v>5</v>
      </c>
      <c r="N32" s="3" t="s">
        <v>2</v>
      </c>
      <c r="O32" s="4" t="s">
        <v>3</v>
      </c>
      <c r="P32" s="4" t="s">
        <v>4</v>
      </c>
      <c r="Q32" s="5" t="s">
        <v>5</v>
      </c>
    </row>
    <row r="33" spans="1:17" ht="24.95" customHeight="1" x14ac:dyDescent="0.25">
      <c r="A33" s="23" t="s">
        <v>6</v>
      </c>
      <c r="B33" s="7">
        <v>110</v>
      </c>
      <c r="C33" s="8">
        <v>93.1</v>
      </c>
      <c r="D33" s="8">
        <f t="shared" ref="D33:D41" si="25">+C33-B33</f>
        <v>-16.900000000000006</v>
      </c>
      <c r="E33" s="9">
        <f t="shared" ref="E33:E43" si="26">+C33/B33*100</f>
        <v>84.636363636363626</v>
      </c>
      <c r="F33" s="7">
        <v>120.1</v>
      </c>
      <c r="G33" s="8">
        <v>110.3</v>
      </c>
      <c r="H33" s="8">
        <f t="shared" ref="H33:H41" si="27">+G33-F33</f>
        <v>-9.7999999999999972</v>
      </c>
      <c r="I33" s="9">
        <f t="shared" ref="I33:I43" si="28">+G33/F33*100</f>
        <v>91.840133222314734</v>
      </c>
      <c r="J33" s="7">
        <v>180.1</v>
      </c>
      <c r="K33" s="8">
        <v>179.5</v>
      </c>
      <c r="L33" s="8">
        <f t="shared" ref="L33:L41" si="29">+K33-J33</f>
        <v>-0.59999999999999432</v>
      </c>
      <c r="M33" s="9">
        <f t="shared" ref="M33:M43" si="30">+K33/J33*100</f>
        <v>99.666851749028325</v>
      </c>
      <c r="N33" s="7">
        <v>195.1</v>
      </c>
      <c r="O33" s="8">
        <v>194.4</v>
      </c>
      <c r="P33" s="8">
        <f t="shared" ref="P33:P41" si="31">+O33-N33</f>
        <v>-0.69999999999998863</v>
      </c>
      <c r="Q33" s="9">
        <f t="shared" ref="Q33:Q43" si="32">+O33/N33*100</f>
        <v>99.641209636084056</v>
      </c>
    </row>
    <row r="34" spans="1:17" ht="9.9499999999999993" customHeight="1" x14ac:dyDescent="0.25">
      <c r="A34" s="6"/>
      <c r="B34" s="7"/>
      <c r="C34" s="8"/>
      <c r="D34" s="8"/>
      <c r="E34" s="9"/>
      <c r="F34" s="7"/>
      <c r="G34" s="8"/>
      <c r="H34" s="8"/>
      <c r="I34" s="9"/>
      <c r="J34" s="7"/>
      <c r="K34" s="8"/>
      <c r="L34" s="8"/>
      <c r="M34" s="9"/>
      <c r="N34" s="7"/>
      <c r="O34" s="8"/>
      <c r="P34" s="8"/>
      <c r="Q34" s="9"/>
    </row>
    <row r="35" spans="1:17" ht="24.95" customHeight="1" thickBot="1" x14ac:dyDescent="0.3">
      <c r="A35" s="6" t="s">
        <v>7</v>
      </c>
      <c r="B35" s="24">
        <v>385</v>
      </c>
      <c r="C35" s="25">
        <v>406</v>
      </c>
      <c r="D35" s="25">
        <f t="shared" si="25"/>
        <v>21</v>
      </c>
      <c r="E35" s="26">
        <f t="shared" si="26"/>
        <v>105.45454545454544</v>
      </c>
      <c r="F35" s="24">
        <v>445</v>
      </c>
      <c r="G35" s="25">
        <v>411.3</v>
      </c>
      <c r="H35" s="25">
        <f t="shared" si="27"/>
        <v>-33.699999999999989</v>
      </c>
      <c r="I35" s="26">
        <f t="shared" si="28"/>
        <v>92.426966292134836</v>
      </c>
      <c r="J35" s="24">
        <v>445.1</v>
      </c>
      <c r="K35" s="25">
        <v>359.1</v>
      </c>
      <c r="L35" s="25">
        <f t="shared" si="29"/>
        <v>-86</v>
      </c>
      <c r="M35" s="26">
        <f t="shared" si="30"/>
        <v>80.678499213659848</v>
      </c>
      <c r="N35" s="24">
        <v>463</v>
      </c>
      <c r="O35" s="25">
        <v>479</v>
      </c>
      <c r="P35" s="25">
        <f t="shared" si="31"/>
        <v>16</v>
      </c>
      <c r="Q35" s="26">
        <f t="shared" si="32"/>
        <v>103.45572354211663</v>
      </c>
    </row>
    <row r="36" spans="1:17" ht="9.9499999999999993" customHeight="1" x14ac:dyDescent="0.25">
      <c r="A36" s="6"/>
      <c r="B36" s="13"/>
      <c r="C36" s="14"/>
      <c r="D36" s="14"/>
      <c r="E36" s="15"/>
      <c r="F36" s="13"/>
      <c r="G36" s="14"/>
      <c r="H36" s="14"/>
      <c r="I36" s="15"/>
      <c r="J36" s="13"/>
      <c r="K36" s="14"/>
      <c r="L36" s="14"/>
      <c r="M36" s="15"/>
      <c r="N36" s="13"/>
      <c r="O36" s="14"/>
      <c r="P36" s="14"/>
      <c r="Q36" s="15"/>
    </row>
    <row r="37" spans="1:17" ht="24.95" customHeight="1" x14ac:dyDescent="0.25">
      <c r="A37" s="6" t="s">
        <v>8</v>
      </c>
      <c r="B37" s="7">
        <v>245</v>
      </c>
      <c r="C37" s="8">
        <v>256</v>
      </c>
      <c r="D37" s="8">
        <f t="shared" si="25"/>
        <v>11</v>
      </c>
      <c r="E37" s="9">
        <f t="shared" si="26"/>
        <v>104.48979591836735</v>
      </c>
      <c r="F37" s="7">
        <v>260.2</v>
      </c>
      <c r="G37" s="8">
        <v>230.9</v>
      </c>
      <c r="H37" s="8">
        <f t="shared" si="27"/>
        <v>-29.299999999999983</v>
      </c>
      <c r="I37" s="9">
        <f t="shared" si="28"/>
        <v>88.739431206764024</v>
      </c>
      <c r="J37" s="7">
        <v>256.3</v>
      </c>
      <c r="K37" s="8">
        <v>226.5</v>
      </c>
      <c r="L37" s="8">
        <f t="shared" si="29"/>
        <v>-29.800000000000011</v>
      </c>
      <c r="M37" s="9">
        <f t="shared" si="30"/>
        <v>88.373000390167761</v>
      </c>
      <c r="N37" s="7">
        <v>257.3</v>
      </c>
      <c r="O37" s="8">
        <v>227.6</v>
      </c>
      <c r="P37" s="8">
        <f t="shared" si="31"/>
        <v>-29.700000000000017</v>
      </c>
      <c r="Q37" s="9">
        <f t="shared" si="32"/>
        <v>88.457054022541769</v>
      </c>
    </row>
    <row r="38" spans="1:17" ht="9.9499999999999993" customHeight="1" x14ac:dyDescent="0.25">
      <c r="A38" s="6"/>
      <c r="B38" s="7"/>
      <c r="C38" s="8"/>
      <c r="D38" s="8"/>
      <c r="E38" s="9"/>
      <c r="F38" s="7"/>
      <c r="G38" s="8"/>
      <c r="H38" s="8"/>
      <c r="I38" s="9"/>
      <c r="J38" s="7"/>
      <c r="K38" s="8"/>
      <c r="L38" s="8"/>
      <c r="M38" s="9"/>
      <c r="N38" s="7"/>
      <c r="O38" s="8"/>
      <c r="P38" s="8"/>
      <c r="Q38" s="9"/>
    </row>
    <row r="39" spans="1:17" ht="24.95" customHeight="1" thickBot="1" x14ac:dyDescent="0.3">
      <c r="A39" s="6" t="s">
        <v>9</v>
      </c>
      <c r="B39" s="24">
        <v>20.100000000000001</v>
      </c>
      <c r="C39" s="25">
        <v>24</v>
      </c>
      <c r="D39" s="25">
        <f t="shared" si="25"/>
        <v>3.8999999999999986</v>
      </c>
      <c r="E39" s="26">
        <f t="shared" si="26"/>
        <v>119.40298507462686</v>
      </c>
      <c r="F39" s="24">
        <v>22.7</v>
      </c>
      <c r="G39" s="25">
        <v>28.1</v>
      </c>
      <c r="H39" s="25">
        <f t="shared" si="27"/>
        <v>5.4000000000000021</v>
      </c>
      <c r="I39" s="26">
        <f t="shared" si="28"/>
        <v>123.78854625550662</v>
      </c>
      <c r="J39" s="24">
        <v>29.6</v>
      </c>
      <c r="K39" s="25">
        <v>24</v>
      </c>
      <c r="L39" s="25">
        <f t="shared" si="29"/>
        <v>-5.6000000000000014</v>
      </c>
      <c r="M39" s="26">
        <f t="shared" si="30"/>
        <v>81.081081081081081</v>
      </c>
      <c r="N39" s="24">
        <v>30.6</v>
      </c>
      <c r="O39" s="25">
        <v>30</v>
      </c>
      <c r="P39" s="25">
        <f t="shared" si="31"/>
        <v>-0.60000000000000142</v>
      </c>
      <c r="Q39" s="26">
        <f t="shared" si="32"/>
        <v>98.039215686274503</v>
      </c>
    </row>
    <row r="40" spans="1:17" ht="9.9499999999999993" customHeight="1" x14ac:dyDescent="0.25">
      <c r="A40" s="6"/>
      <c r="B40" s="13"/>
      <c r="C40" s="14"/>
      <c r="D40" s="14"/>
      <c r="E40" s="15"/>
      <c r="F40" s="13"/>
      <c r="G40" s="14"/>
      <c r="H40" s="14"/>
      <c r="I40" s="15"/>
      <c r="J40" s="13"/>
      <c r="K40" s="14"/>
      <c r="L40" s="14"/>
      <c r="M40" s="15"/>
      <c r="N40" s="13"/>
      <c r="O40" s="14"/>
      <c r="P40" s="14"/>
      <c r="Q40" s="15"/>
    </row>
    <row r="41" spans="1:17" ht="24.95" customHeight="1" x14ac:dyDescent="0.25">
      <c r="A41" s="6" t="s">
        <v>10</v>
      </c>
      <c r="B41" s="7">
        <v>5</v>
      </c>
      <c r="C41" s="8">
        <v>5</v>
      </c>
      <c r="D41" s="8">
        <f t="shared" si="25"/>
        <v>0</v>
      </c>
      <c r="E41" s="9">
        <f t="shared" si="26"/>
        <v>100</v>
      </c>
      <c r="F41" s="7">
        <v>5.6</v>
      </c>
      <c r="G41" s="8">
        <v>5.5</v>
      </c>
      <c r="H41" s="8">
        <f t="shared" si="27"/>
        <v>-9.9999999999999645E-2</v>
      </c>
      <c r="I41" s="9">
        <f t="shared" si="28"/>
        <v>98.214285714285722</v>
      </c>
      <c r="J41" s="7">
        <v>5.6</v>
      </c>
      <c r="K41" s="8">
        <v>4.7</v>
      </c>
      <c r="L41" s="8">
        <f t="shared" si="29"/>
        <v>-0.89999999999999947</v>
      </c>
      <c r="M41" s="9">
        <f t="shared" si="30"/>
        <v>83.928571428571445</v>
      </c>
      <c r="N41" s="7">
        <v>6</v>
      </c>
      <c r="O41" s="8">
        <v>7.7</v>
      </c>
      <c r="P41" s="8">
        <f t="shared" si="31"/>
        <v>1.7000000000000002</v>
      </c>
      <c r="Q41" s="9">
        <f t="shared" si="32"/>
        <v>128.33333333333334</v>
      </c>
    </row>
    <row r="42" spans="1:17" ht="9.9499999999999993" customHeight="1" x14ac:dyDescent="0.25">
      <c r="A42" s="6"/>
      <c r="B42" s="7"/>
      <c r="C42" s="8"/>
      <c r="D42" s="8"/>
      <c r="E42" s="9"/>
      <c r="F42" s="7"/>
      <c r="G42" s="8"/>
      <c r="H42" s="8"/>
      <c r="I42" s="9"/>
      <c r="J42" s="7"/>
      <c r="K42" s="8"/>
      <c r="L42" s="8"/>
      <c r="M42" s="9"/>
      <c r="N42" s="7"/>
      <c r="O42" s="8"/>
      <c r="P42" s="8"/>
      <c r="Q42" s="9"/>
    </row>
    <row r="43" spans="1:17" ht="24.95" customHeight="1" thickBot="1" x14ac:dyDescent="0.3">
      <c r="A43" s="27" t="s">
        <v>0</v>
      </c>
      <c r="B43" s="16">
        <f>SUM(B32:B42)</f>
        <v>765.1</v>
      </c>
      <c r="C43" s="17">
        <f>SUM(C32:C42)</f>
        <v>784.1</v>
      </c>
      <c r="D43" s="17">
        <f>SUM(D32:D42)</f>
        <v>18.999999999999993</v>
      </c>
      <c r="E43" s="18">
        <f t="shared" si="26"/>
        <v>102.48333551169782</v>
      </c>
      <c r="F43" s="16">
        <f>SUM(F32:F42)</f>
        <v>853.6</v>
      </c>
      <c r="G43" s="17">
        <f>SUM(G32:G42)</f>
        <v>786.1</v>
      </c>
      <c r="H43" s="17">
        <f>SUM(H32:H42)</f>
        <v>-67.499999999999957</v>
      </c>
      <c r="I43" s="18">
        <f t="shared" si="28"/>
        <v>92.092314901593255</v>
      </c>
      <c r="J43" s="16">
        <f>SUM(J32:J42)</f>
        <v>916.7</v>
      </c>
      <c r="K43" s="17">
        <f>SUM(K32:K42)</f>
        <v>793.80000000000007</v>
      </c>
      <c r="L43" s="17">
        <f>SUM(L32:L42)</f>
        <v>-122.9</v>
      </c>
      <c r="M43" s="18">
        <f t="shared" si="30"/>
        <v>86.593214792189372</v>
      </c>
      <c r="N43" s="16">
        <f>SUM(N32:N42)</f>
        <v>952.00000000000011</v>
      </c>
      <c r="O43" s="17">
        <f>SUM(O32:O42)</f>
        <v>938.7</v>
      </c>
      <c r="P43" s="17">
        <f>SUM(P32:P42)</f>
        <v>-13.300000000000008</v>
      </c>
      <c r="Q43" s="18">
        <f t="shared" si="32"/>
        <v>98.60294117647058</v>
      </c>
    </row>
    <row r="44" spans="1:17" ht="15" customHeight="1" thickBot="1" x14ac:dyDescent="0.3"/>
    <row r="45" spans="1:17" ht="24.95" customHeight="1" thickBot="1" x14ac:dyDescent="0.3">
      <c r="A45" s="21"/>
      <c r="B45" s="34">
        <v>2011</v>
      </c>
      <c r="C45" s="35"/>
      <c r="D45" s="35"/>
      <c r="E45" s="36"/>
      <c r="F45" s="34">
        <v>2012</v>
      </c>
      <c r="G45" s="35"/>
      <c r="H45" s="35"/>
      <c r="I45" s="36"/>
      <c r="J45" s="34">
        <v>2013</v>
      </c>
      <c r="K45" s="35"/>
      <c r="L45" s="35"/>
      <c r="M45" s="36"/>
      <c r="N45" s="34">
        <v>2014</v>
      </c>
      <c r="O45" s="35"/>
      <c r="P45" s="35"/>
      <c r="Q45" s="36"/>
    </row>
    <row r="46" spans="1:17" ht="15" customHeight="1" thickBot="1" x14ac:dyDescent="0.3">
      <c r="A46" s="22"/>
      <c r="B46" s="3" t="s">
        <v>2</v>
      </c>
      <c r="C46" s="4" t="s">
        <v>3</v>
      </c>
      <c r="D46" s="4" t="s">
        <v>4</v>
      </c>
      <c r="E46" s="5" t="s">
        <v>5</v>
      </c>
      <c r="F46" s="3" t="s">
        <v>2</v>
      </c>
      <c r="G46" s="4" t="s">
        <v>3</v>
      </c>
      <c r="H46" s="4" t="s">
        <v>4</v>
      </c>
      <c r="I46" s="5" t="s">
        <v>5</v>
      </c>
      <c r="J46" s="3" t="s">
        <v>2</v>
      </c>
      <c r="K46" s="4" t="s">
        <v>3</v>
      </c>
      <c r="L46" s="4" t="s">
        <v>4</v>
      </c>
      <c r="M46" s="5" t="s">
        <v>5</v>
      </c>
      <c r="N46" s="3" t="s">
        <v>2</v>
      </c>
      <c r="O46" s="4" t="s">
        <v>3</v>
      </c>
      <c r="P46" s="4" t="s">
        <v>4</v>
      </c>
      <c r="Q46" s="5" t="s">
        <v>5</v>
      </c>
    </row>
    <row r="47" spans="1:17" ht="24.95" customHeight="1" x14ac:dyDescent="0.25">
      <c r="A47" s="23" t="s">
        <v>6</v>
      </c>
      <c r="B47" s="7">
        <v>94.8</v>
      </c>
      <c r="C47" s="8">
        <v>109.2</v>
      </c>
      <c r="D47" s="8">
        <f t="shared" ref="D47:D55" si="33">+C47-B47</f>
        <v>14.400000000000006</v>
      </c>
      <c r="E47" s="9">
        <f t="shared" ref="E47:E57" si="34">+C47/B47*100</f>
        <v>115.18987341772153</v>
      </c>
      <c r="F47" s="7">
        <v>105.55</v>
      </c>
      <c r="G47" s="8">
        <v>111.39</v>
      </c>
      <c r="H47" s="8">
        <f t="shared" ref="H47:H55" si="35">+G47-F47</f>
        <v>5.8400000000000034</v>
      </c>
      <c r="I47" s="9">
        <f t="shared" ref="I47:I57" si="36">+G47/F47*100</f>
        <v>105.53292278540975</v>
      </c>
      <c r="J47" s="7">
        <v>136</v>
      </c>
      <c r="K47" s="8">
        <v>145.9</v>
      </c>
      <c r="L47" s="8">
        <f t="shared" ref="L47:L55" si="37">+K47-J47</f>
        <v>9.9000000000000057</v>
      </c>
      <c r="M47" s="9">
        <f t="shared" ref="M47:M57" si="38">+K47/J47*100</f>
        <v>107.27941176470588</v>
      </c>
      <c r="N47" s="7">
        <v>166.7</v>
      </c>
      <c r="O47" s="8">
        <v>169.7</v>
      </c>
      <c r="P47" s="8">
        <f t="shared" ref="P47:P55" si="39">+O47-N47</f>
        <v>3</v>
      </c>
      <c r="Q47" s="9">
        <f t="shared" ref="Q47:Q57" si="40">+O47/N47*100</f>
        <v>101.79964007198561</v>
      </c>
    </row>
    <row r="48" spans="1:17" ht="9.9499999999999993" customHeight="1" x14ac:dyDescent="0.25">
      <c r="A48" s="6"/>
      <c r="B48" s="7"/>
      <c r="C48" s="8"/>
      <c r="D48" s="8"/>
      <c r="E48" s="9"/>
      <c r="F48" s="7"/>
      <c r="G48" s="8"/>
      <c r="H48" s="8"/>
      <c r="I48" s="9"/>
      <c r="J48" s="7"/>
      <c r="K48" s="8"/>
      <c r="L48" s="8"/>
      <c r="M48" s="9"/>
      <c r="N48" s="7"/>
      <c r="O48" s="8"/>
      <c r="P48" s="8"/>
      <c r="Q48" s="9"/>
    </row>
    <row r="49" spans="1:17" ht="24.95" customHeight="1" thickBot="1" x14ac:dyDescent="0.3">
      <c r="A49" s="6" t="s">
        <v>7</v>
      </c>
      <c r="B49" s="24">
        <v>348.7</v>
      </c>
      <c r="C49" s="25">
        <v>408.3</v>
      </c>
      <c r="D49" s="25">
        <f t="shared" si="33"/>
        <v>59.600000000000023</v>
      </c>
      <c r="E49" s="26">
        <f t="shared" si="34"/>
        <v>117.09205620877545</v>
      </c>
      <c r="F49" s="24">
        <v>572.82000000000005</v>
      </c>
      <c r="G49" s="25">
        <v>582.89</v>
      </c>
      <c r="H49" s="25">
        <f t="shared" si="35"/>
        <v>10.069999999999936</v>
      </c>
      <c r="I49" s="26">
        <f t="shared" si="36"/>
        <v>101.75796934464579</v>
      </c>
      <c r="J49" s="24">
        <v>732.6</v>
      </c>
      <c r="K49" s="25">
        <v>630</v>
      </c>
      <c r="L49" s="25">
        <f t="shared" si="37"/>
        <v>-102.60000000000002</v>
      </c>
      <c r="M49" s="26">
        <f t="shared" si="38"/>
        <v>85.995085995086001</v>
      </c>
      <c r="N49" s="24">
        <v>744.6</v>
      </c>
      <c r="O49" s="25">
        <v>701.5</v>
      </c>
      <c r="P49" s="25">
        <f t="shared" si="39"/>
        <v>-43.100000000000023</v>
      </c>
      <c r="Q49" s="26">
        <f t="shared" si="40"/>
        <v>94.211657265645982</v>
      </c>
    </row>
    <row r="50" spans="1:17" ht="9.9499999999999993" customHeight="1" x14ac:dyDescent="0.25">
      <c r="A50" s="6"/>
      <c r="B50" s="13"/>
      <c r="C50" s="14"/>
      <c r="D50" s="14"/>
      <c r="E50" s="15"/>
      <c r="F50" s="13"/>
      <c r="G50" s="14"/>
      <c r="H50" s="14"/>
      <c r="I50" s="15"/>
      <c r="J50" s="13"/>
      <c r="K50" s="14"/>
      <c r="L50" s="14"/>
      <c r="M50" s="15"/>
      <c r="N50" s="13"/>
      <c r="O50" s="14"/>
      <c r="P50" s="14"/>
      <c r="Q50" s="15"/>
    </row>
    <row r="51" spans="1:17" ht="24.95" customHeight="1" x14ac:dyDescent="0.25">
      <c r="A51" s="6" t="s">
        <v>8</v>
      </c>
      <c r="B51" s="7">
        <v>268.2</v>
      </c>
      <c r="C51" s="8">
        <v>279</v>
      </c>
      <c r="D51" s="8">
        <f t="shared" si="33"/>
        <v>10.800000000000011</v>
      </c>
      <c r="E51" s="9">
        <f t="shared" si="34"/>
        <v>104.02684563758389</v>
      </c>
      <c r="F51" s="7">
        <v>214</v>
      </c>
      <c r="G51" s="8">
        <v>229.91</v>
      </c>
      <c r="H51" s="8">
        <f t="shared" si="35"/>
        <v>15.909999999999997</v>
      </c>
      <c r="I51" s="9">
        <f t="shared" si="36"/>
        <v>107.43457943925235</v>
      </c>
      <c r="J51" s="7">
        <v>260</v>
      </c>
      <c r="K51" s="8">
        <v>299.10000000000002</v>
      </c>
      <c r="L51" s="8">
        <f t="shared" si="37"/>
        <v>39.100000000000023</v>
      </c>
      <c r="M51" s="9">
        <f t="shared" si="38"/>
        <v>115.03846153846156</v>
      </c>
      <c r="N51" s="7">
        <v>309.3</v>
      </c>
      <c r="O51" s="8">
        <v>325.2</v>
      </c>
      <c r="P51" s="8">
        <f t="shared" si="39"/>
        <v>15.899999999999977</v>
      </c>
      <c r="Q51" s="9">
        <f t="shared" si="40"/>
        <v>105.14064015518913</v>
      </c>
    </row>
    <row r="52" spans="1:17" ht="9.9499999999999993" customHeight="1" x14ac:dyDescent="0.25">
      <c r="A52" s="6"/>
      <c r="B52" s="7"/>
      <c r="C52" s="8"/>
      <c r="D52" s="8"/>
      <c r="E52" s="9"/>
      <c r="F52" s="7"/>
      <c r="G52" s="8"/>
      <c r="H52" s="8"/>
      <c r="I52" s="9"/>
      <c r="J52" s="7"/>
      <c r="K52" s="8"/>
      <c r="L52" s="8"/>
      <c r="M52" s="9"/>
      <c r="N52" s="7"/>
      <c r="O52" s="8"/>
      <c r="P52" s="8"/>
      <c r="Q52" s="9"/>
    </row>
    <row r="53" spans="1:17" ht="24.95" customHeight="1" thickBot="1" x14ac:dyDescent="0.3">
      <c r="A53" s="6" t="s">
        <v>9</v>
      </c>
      <c r="B53" s="24">
        <v>25.4</v>
      </c>
      <c r="C53" s="25">
        <v>27.4</v>
      </c>
      <c r="D53" s="25">
        <f t="shared" si="33"/>
        <v>2</v>
      </c>
      <c r="E53" s="26">
        <f t="shared" si="34"/>
        <v>107.87401574803151</v>
      </c>
      <c r="F53" s="24">
        <v>33.53</v>
      </c>
      <c r="G53" s="25">
        <v>38.9</v>
      </c>
      <c r="H53" s="25">
        <f t="shared" si="35"/>
        <v>5.3699999999999974</v>
      </c>
      <c r="I53" s="26">
        <f t="shared" si="36"/>
        <v>116.01550849985087</v>
      </c>
      <c r="J53" s="24">
        <v>37</v>
      </c>
      <c r="K53" s="25">
        <v>40.200000000000003</v>
      </c>
      <c r="L53" s="25">
        <f t="shared" si="37"/>
        <v>3.2000000000000028</v>
      </c>
      <c r="M53" s="26">
        <f t="shared" si="38"/>
        <v>108.64864864864865</v>
      </c>
      <c r="N53" s="24">
        <v>42.1</v>
      </c>
      <c r="O53" s="25">
        <v>43</v>
      </c>
      <c r="P53" s="25">
        <f t="shared" si="39"/>
        <v>0.89999999999999858</v>
      </c>
      <c r="Q53" s="26">
        <f t="shared" si="40"/>
        <v>102.13776722090262</v>
      </c>
    </row>
    <row r="54" spans="1:17" ht="9.9499999999999993" customHeight="1" x14ac:dyDescent="0.25">
      <c r="A54" s="6"/>
      <c r="B54" s="13"/>
      <c r="C54" s="14"/>
      <c r="D54" s="14"/>
      <c r="E54" s="15"/>
      <c r="F54" s="13"/>
      <c r="G54" s="14"/>
      <c r="H54" s="14"/>
      <c r="I54" s="15"/>
      <c r="J54" s="13"/>
      <c r="K54" s="14"/>
      <c r="L54" s="14"/>
      <c r="M54" s="15"/>
      <c r="N54" s="13"/>
      <c r="O54" s="14"/>
      <c r="P54" s="14"/>
      <c r="Q54" s="15"/>
    </row>
    <row r="55" spans="1:17" ht="24.95" customHeight="1" x14ac:dyDescent="0.25">
      <c r="A55" s="6" t="s">
        <v>10</v>
      </c>
      <c r="B55" s="7">
        <v>6.1</v>
      </c>
      <c r="C55" s="8">
        <v>8</v>
      </c>
      <c r="D55" s="8">
        <f t="shared" si="33"/>
        <v>1.9000000000000004</v>
      </c>
      <c r="E55" s="9">
        <f t="shared" si="34"/>
        <v>131.14754098360658</v>
      </c>
      <c r="F55" s="7">
        <v>8.5</v>
      </c>
      <c r="G55" s="8">
        <v>10.89</v>
      </c>
      <c r="H55" s="8">
        <f t="shared" si="35"/>
        <v>2.3900000000000006</v>
      </c>
      <c r="I55" s="9">
        <f t="shared" si="36"/>
        <v>128.11764705882354</v>
      </c>
      <c r="J55" s="7">
        <v>10.199999999999999</v>
      </c>
      <c r="K55" s="8">
        <v>14.3</v>
      </c>
      <c r="L55" s="8">
        <f t="shared" si="37"/>
        <v>4.1000000000000014</v>
      </c>
      <c r="M55" s="9">
        <f t="shared" si="38"/>
        <v>140.19607843137257</v>
      </c>
      <c r="N55" s="7">
        <v>16.100000000000001</v>
      </c>
      <c r="O55" s="8">
        <v>20.6</v>
      </c>
      <c r="P55" s="8">
        <f t="shared" si="39"/>
        <v>4.5</v>
      </c>
      <c r="Q55" s="9">
        <f t="shared" si="40"/>
        <v>127.95031055900621</v>
      </c>
    </row>
    <row r="56" spans="1:17" ht="9.9499999999999993" customHeight="1" x14ac:dyDescent="0.25">
      <c r="A56" s="6"/>
      <c r="B56" s="7"/>
      <c r="C56" s="8"/>
      <c r="D56" s="8"/>
      <c r="E56" s="9"/>
      <c r="F56" s="7"/>
      <c r="G56" s="8"/>
      <c r="H56" s="8"/>
      <c r="I56" s="9"/>
      <c r="J56" s="7"/>
      <c r="K56" s="8"/>
      <c r="L56" s="8"/>
      <c r="M56" s="9"/>
      <c r="N56" s="7"/>
      <c r="O56" s="8"/>
      <c r="P56" s="8"/>
      <c r="Q56" s="9"/>
    </row>
    <row r="57" spans="1:17" ht="24.95" customHeight="1" thickBot="1" x14ac:dyDescent="0.3">
      <c r="A57" s="27" t="s">
        <v>0</v>
      </c>
      <c r="B57" s="16">
        <f>SUM(B46:B56)</f>
        <v>743.2</v>
      </c>
      <c r="C57" s="17">
        <f>SUM(C46:C56)</f>
        <v>831.9</v>
      </c>
      <c r="D57" s="17">
        <f>SUM(D46:D56)</f>
        <v>88.700000000000045</v>
      </c>
      <c r="E57" s="18">
        <f t="shared" si="34"/>
        <v>111.93487621097952</v>
      </c>
      <c r="F57" s="16">
        <f>SUM(F46:F56)</f>
        <v>934.4</v>
      </c>
      <c r="G57" s="17">
        <f>SUM(G46:G56)</f>
        <v>973.9799999999999</v>
      </c>
      <c r="H57" s="17">
        <f>SUM(H46:H56)</f>
        <v>39.579999999999934</v>
      </c>
      <c r="I57" s="18">
        <f t="shared" si="36"/>
        <v>104.23587328767124</v>
      </c>
      <c r="J57" s="16">
        <f>SUM(J46:J56)</f>
        <v>1175.8</v>
      </c>
      <c r="K57" s="17">
        <f>SUM(K46:K56)</f>
        <v>1129.5</v>
      </c>
      <c r="L57" s="17">
        <f>SUM(L46:L56)</f>
        <v>-46.29999999999999</v>
      </c>
      <c r="M57" s="18">
        <f t="shared" si="38"/>
        <v>96.062255485626807</v>
      </c>
      <c r="N57" s="16">
        <f>SUM(N46:N56)</f>
        <v>1278.7999999999997</v>
      </c>
      <c r="O57" s="17">
        <f>SUM(O46:O56)</f>
        <v>1260</v>
      </c>
      <c r="P57" s="17">
        <f>SUM(P46:P56)</f>
        <v>-18.800000000000047</v>
      </c>
      <c r="Q57" s="18">
        <f t="shared" si="40"/>
        <v>98.529871754770113</v>
      </c>
    </row>
    <row r="58" spans="1:17" ht="15" customHeight="1" thickBot="1" x14ac:dyDescent="0.3">
      <c r="A58" s="19"/>
      <c r="B58" s="20"/>
      <c r="C58" s="20"/>
      <c r="D58" s="20"/>
      <c r="E58" s="20"/>
      <c r="F58" s="20"/>
      <c r="G58" s="37"/>
      <c r="H58" s="37"/>
      <c r="I58" s="20"/>
      <c r="J58" s="20"/>
      <c r="K58" s="37"/>
      <c r="L58" s="37"/>
      <c r="M58" s="20"/>
      <c r="N58" s="28"/>
      <c r="O58" s="28"/>
      <c r="P58" s="28"/>
      <c r="Q58" s="28"/>
    </row>
    <row r="59" spans="1:17" ht="24.95" customHeight="1" thickBot="1" x14ac:dyDescent="0.3">
      <c r="A59" s="29"/>
      <c r="B59" s="34">
        <v>2015</v>
      </c>
      <c r="C59" s="35"/>
      <c r="D59" s="35"/>
      <c r="E59" s="36"/>
      <c r="F59" s="34">
        <v>2016</v>
      </c>
      <c r="G59" s="35"/>
      <c r="H59" s="35"/>
      <c r="I59" s="36"/>
      <c r="J59" s="34">
        <v>2017</v>
      </c>
      <c r="K59" s="35"/>
      <c r="L59" s="35"/>
      <c r="M59" s="36"/>
      <c r="N59" s="34">
        <v>2018</v>
      </c>
      <c r="O59" s="35"/>
      <c r="P59" s="35"/>
      <c r="Q59" s="36"/>
    </row>
    <row r="60" spans="1:17" ht="15" customHeight="1" thickBot="1" x14ac:dyDescent="0.3">
      <c r="A60" s="22"/>
      <c r="B60" s="3" t="s">
        <v>2</v>
      </c>
      <c r="C60" s="4" t="s">
        <v>3</v>
      </c>
      <c r="D60" s="4" t="s">
        <v>4</v>
      </c>
      <c r="E60" s="5" t="s">
        <v>5</v>
      </c>
      <c r="F60" s="3" t="s">
        <v>2</v>
      </c>
      <c r="G60" s="4" t="s">
        <v>3</v>
      </c>
      <c r="H60" s="4" t="s">
        <v>4</v>
      </c>
      <c r="I60" s="5" t="s">
        <v>5</v>
      </c>
      <c r="J60" s="3" t="s">
        <v>2</v>
      </c>
      <c r="K60" s="4" t="s">
        <v>3</v>
      </c>
      <c r="L60" s="4" t="s">
        <v>4</v>
      </c>
      <c r="M60" s="5" t="s">
        <v>5</v>
      </c>
      <c r="N60" s="3" t="s">
        <v>2</v>
      </c>
      <c r="O60" s="4" t="s">
        <v>3</v>
      </c>
      <c r="P60" s="4" t="s">
        <v>4</v>
      </c>
      <c r="Q60" s="5" t="s">
        <v>5</v>
      </c>
    </row>
    <row r="61" spans="1:17" ht="24.95" customHeight="1" x14ac:dyDescent="0.25">
      <c r="A61" s="23" t="s">
        <v>6</v>
      </c>
      <c r="B61" s="7">
        <v>261.5</v>
      </c>
      <c r="C61" s="8">
        <v>287.5</v>
      </c>
      <c r="D61" s="8">
        <f t="shared" ref="D61:D69" si="41">+C61-B61</f>
        <v>26</v>
      </c>
      <c r="E61" s="9">
        <f t="shared" ref="E61:E71" si="42">+C61/B61*100</f>
        <v>109.94263862332696</v>
      </c>
      <c r="F61" s="7">
        <v>367.1</v>
      </c>
      <c r="G61" s="8">
        <v>343.30435507100003</v>
      </c>
      <c r="H61" s="8">
        <f t="shared" ref="H61:H69" si="43">+G61-F61</f>
        <v>-23.795644928999991</v>
      </c>
      <c r="I61" s="9">
        <f t="shared" ref="I61:I71" si="44">+G61/F61*100</f>
        <v>93.517939272950159</v>
      </c>
      <c r="J61" s="7">
        <v>347.09000000000003</v>
      </c>
      <c r="K61" s="14">
        <v>408.06066393399999</v>
      </c>
      <c r="L61" s="8">
        <f t="shared" ref="L61:L69" si="45">+K61-J61</f>
        <v>60.970663933999958</v>
      </c>
      <c r="M61" s="9">
        <f t="shared" ref="M61:M71" si="46">+K61/J61*100</f>
        <v>117.56624043735053</v>
      </c>
      <c r="N61" s="7">
        <v>394.05941132089981</v>
      </c>
      <c r="O61" s="8">
        <v>430.21181018425398</v>
      </c>
      <c r="P61" s="8">
        <f t="shared" ref="P61:P69" si="47">+O61-N61</f>
        <v>36.152398863354165</v>
      </c>
      <c r="Q61" s="9">
        <f t="shared" ref="Q61:Q71" si="48">+O61/N61*100</f>
        <v>109.17435235011142</v>
      </c>
    </row>
    <row r="62" spans="1:17" ht="9.9499999999999993" customHeight="1" x14ac:dyDescent="0.25">
      <c r="A62" s="6"/>
      <c r="B62" s="7"/>
      <c r="C62" s="8"/>
      <c r="D62" s="8"/>
      <c r="E62" s="9"/>
      <c r="F62" s="7"/>
      <c r="G62" s="8"/>
      <c r="H62" s="8"/>
      <c r="I62" s="9"/>
      <c r="J62" s="7"/>
      <c r="K62" s="8"/>
      <c r="L62" s="8"/>
      <c r="M62" s="9"/>
      <c r="N62" s="7"/>
      <c r="O62" s="8"/>
      <c r="P62" s="8"/>
      <c r="Q62" s="9"/>
    </row>
    <row r="63" spans="1:17" ht="24.95" customHeight="1" thickBot="1" x14ac:dyDescent="0.3">
      <c r="A63" s="6" t="s">
        <v>12</v>
      </c>
      <c r="B63" s="24">
        <v>765.6</v>
      </c>
      <c r="C63" s="25">
        <v>774.8</v>
      </c>
      <c r="D63" s="25">
        <f t="shared" si="41"/>
        <v>9.1999999999999318</v>
      </c>
      <c r="E63" s="26">
        <f t="shared" si="42"/>
        <v>101.20167189132705</v>
      </c>
      <c r="F63" s="24">
        <v>813.6</v>
      </c>
      <c r="G63" s="25">
        <v>797.26524448099997</v>
      </c>
      <c r="H63" s="25">
        <f t="shared" si="43"/>
        <v>-16.334755519000055</v>
      </c>
      <c r="I63" s="26">
        <f t="shared" si="44"/>
        <v>97.992286686455259</v>
      </c>
      <c r="J63" s="24">
        <v>819.36999999999978</v>
      </c>
      <c r="K63" s="25">
        <v>839.27919274700002</v>
      </c>
      <c r="L63" s="25">
        <f t="shared" si="45"/>
        <v>19.909192747000247</v>
      </c>
      <c r="M63" s="26">
        <f t="shared" si="46"/>
        <v>102.42981714573396</v>
      </c>
      <c r="N63" s="24">
        <v>919.80299702222396</v>
      </c>
      <c r="O63" s="25">
        <v>894.54250612100009</v>
      </c>
      <c r="P63" s="25">
        <f t="shared" si="47"/>
        <v>-25.260490901223875</v>
      </c>
      <c r="Q63" s="26">
        <f t="shared" si="48"/>
        <v>97.253706393325274</v>
      </c>
    </row>
    <row r="64" spans="1:17" ht="9.9499999999999993" customHeight="1" x14ac:dyDescent="0.25">
      <c r="A64" s="6"/>
      <c r="B64" s="13"/>
      <c r="C64" s="14"/>
      <c r="D64" s="14"/>
      <c r="E64" s="15"/>
      <c r="F64" s="13"/>
      <c r="G64" s="14"/>
      <c r="H64" s="14"/>
      <c r="I64" s="15"/>
      <c r="J64" s="13"/>
      <c r="K64" s="14"/>
      <c r="L64" s="14"/>
      <c r="M64" s="15"/>
      <c r="N64" s="13"/>
      <c r="O64" s="14"/>
      <c r="P64" s="14"/>
      <c r="Q64" s="15"/>
    </row>
    <row r="65" spans="1:17" ht="24.95" customHeight="1" x14ac:dyDescent="0.25">
      <c r="A65" s="6" t="s">
        <v>8</v>
      </c>
      <c r="B65" s="7">
        <v>374.9</v>
      </c>
      <c r="C65" s="8">
        <v>387.1</v>
      </c>
      <c r="D65" s="8">
        <f t="shared" si="41"/>
        <v>12.200000000000045</v>
      </c>
      <c r="E65" s="9">
        <f t="shared" si="42"/>
        <v>103.25420112029875</v>
      </c>
      <c r="F65" s="7">
        <v>421.1</v>
      </c>
      <c r="G65" s="8">
        <v>392.27590564300004</v>
      </c>
      <c r="H65" s="8">
        <f t="shared" si="43"/>
        <v>-28.824094356999979</v>
      </c>
      <c r="I65" s="9">
        <f t="shared" si="44"/>
        <v>93.155047647352177</v>
      </c>
      <c r="J65" s="7">
        <v>425.93</v>
      </c>
      <c r="K65" s="8">
        <v>445.57231883900005</v>
      </c>
      <c r="L65" s="8">
        <f t="shared" si="45"/>
        <v>19.64231883900004</v>
      </c>
      <c r="M65" s="9">
        <f t="shared" si="46"/>
        <v>104.61163074660156</v>
      </c>
      <c r="N65" s="7">
        <v>403.80463994412167</v>
      </c>
      <c r="O65" s="8">
        <v>394.80100021300001</v>
      </c>
      <c r="P65" s="8">
        <f t="shared" si="47"/>
        <v>-9.003639731121666</v>
      </c>
      <c r="Q65" s="9">
        <f t="shared" si="48"/>
        <v>97.770298099504842</v>
      </c>
    </row>
    <row r="66" spans="1:17" ht="9.9499999999999993" customHeight="1" x14ac:dyDescent="0.25">
      <c r="A66" s="6"/>
      <c r="B66" s="7"/>
      <c r="C66" s="8"/>
      <c r="D66" s="8"/>
      <c r="E66" s="9"/>
      <c r="F66" s="7"/>
      <c r="G66" s="8"/>
      <c r="H66" s="8"/>
      <c r="I66" s="9"/>
      <c r="J66" s="7"/>
      <c r="K66" s="8"/>
      <c r="L66" s="8"/>
      <c r="M66" s="9"/>
      <c r="N66" s="7"/>
      <c r="O66" s="8"/>
      <c r="P66" s="8"/>
      <c r="Q66" s="9"/>
    </row>
    <row r="67" spans="1:17" ht="24.95" customHeight="1" thickBot="1" x14ac:dyDescent="0.3">
      <c r="A67" s="6" t="s">
        <v>11</v>
      </c>
      <c r="B67" s="24">
        <v>44.6</v>
      </c>
      <c r="C67" s="25">
        <v>50.1</v>
      </c>
      <c r="D67" s="25">
        <f t="shared" si="41"/>
        <v>5.5</v>
      </c>
      <c r="E67" s="26">
        <f t="shared" si="42"/>
        <v>112.33183856502242</v>
      </c>
      <c r="F67" s="24">
        <v>52.6</v>
      </c>
      <c r="G67" s="25">
        <v>51.087747046999993</v>
      </c>
      <c r="H67" s="25">
        <f t="shared" si="43"/>
        <v>-1.5122529530000079</v>
      </c>
      <c r="I67" s="26">
        <f t="shared" si="44"/>
        <v>97.124994385931544</v>
      </c>
      <c r="J67" s="24">
        <v>56.250000000000028</v>
      </c>
      <c r="K67" s="25">
        <v>53.893113311</v>
      </c>
      <c r="L67" s="25">
        <f t="shared" si="45"/>
        <v>-2.356886689000028</v>
      </c>
      <c r="M67" s="26">
        <f t="shared" si="46"/>
        <v>95.809979219555501</v>
      </c>
      <c r="N67" s="24">
        <v>58.42816609297104</v>
      </c>
      <c r="O67" s="25">
        <v>61.140994989999996</v>
      </c>
      <c r="P67" s="25">
        <f t="shared" si="47"/>
        <v>2.712828897028956</v>
      </c>
      <c r="Q67" s="26">
        <f t="shared" si="48"/>
        <v>104.64301565226657</v>
      </c>
    </row>
    <row r="68" spans="1:17" ht="9.9499999999999993" customHeight="1" x14ac:dyDescent="0.25">
      <c r="A68" s="6"/>
      <c r="B68" s="13"/>
      <c r="C68" s="14"/>
      <c r="D68" s="14"/>
      <c r="E68" s="15"/>
      <c r="F68" s="13"/>
      <c r="G68" s="14"/>
      <c r="H68" s="14"/>
      <c r="I68" s="15"/>
      <c r="J68" s="13"/>
      <c r="K68" s="14"/>
      <c r="L68" s="14"/>
      <c r="M68" s="15"/>
      <c r="N68" s="13"/>
      <c r="O68" s="14"/>
      <c r="P68" s="14"/>
      <c r="Q68" s="15"/>
    </row>
    <row r="69" spans="1:17" ht="24.95" customHeight="1" x14ac:dyDescent="0.25">
      <c r="A69" s="6" t="s">
        <v>10</v>
      </c>
      <c r="B69" s="7">
        <v>23.4</v>
      </c>
      <c r="C69" s="8">
        <v>26.5</v>
      </c>
      <c r="D69" s="8">
        <f t="shared" si="41"/>
        <v>3.1000000000000014</v>
      </c>
      <c r="E69" s="9">
        <f t="shared" si="42"/>
        <v>113.24786324786325</v>
      </c>
      <c r="F69" s="7">
        <v>27.8</v>
      </c>
      <c r="G69" s="8">
        <v>30.951123261999999</v>
      </c>
      <c r="H69" s="8">
        <f t="shared" si="43"/>
        <v>3.1511232619999987</v>
      </c>
      <c r="I69" s="9">
        <f t="shared" si="44"/>
        <v>111.33497576258992</v>
      </c>
      <c r="J69" s="7">
        <v>32.19</v>
      </c>
      <c r="K69" s="8">
        <v>32.535322028000003</v>
      </c>
      <c r="L69" s="8">
        <f t="shared" si="45"/>
        <v>0.34532202800000533</v>
      </c>
      <c r="M69" s="9">
        <f t="shared" si="46"/>
        <v>101.07276181422804</v>
      </c>
      <c r="N69" s="7">
        <v>37.157578058726607</v>
      </c>
      <c r="O69" s="8">
        <v>33.409326864999997</v>
      </c>
      <c r="P69" s="8">
        <f t="shared" si="47"/>
        <v>-3.7482511937266096</v>
      </c>
      <c r="Q69" s="9">
        <f t="shared" si="48"/>
        <v>89.912552460220653</v>
      </c>
    </row>
    <row r="70" spans="1:17" ht="9.9499999999999993" customHeight="1" x14ac:dyDescent="0.25">
      <c r="A70" s="6"/>
      <c r="B70" s="7"/>
      <c r="C70" s="8"/>
      <c r="D70" s="8"/>
      <c r="E70" s="9"/>
      <c r="F70" s="7"/>
      <c r="G70" s="8"/>
      <c r="H70" s="8"/>
      <c r="I70" s="9"/>
      <c r="J70" s="7"/>
      <c r="K70" s="8"/>
      <c r="L70" s="8"/>
      <c r="M70" s="9"/>
      <c r="N70" s="7"/>
      <c r="O70" s="8"/>
      <c r="P70" s="8"/>
      <c r="Q70" s="9"/>
    </row>
    <row r="71" spans="1:17" ht="24.95" customHeight="1" thickBot="1" x14ac:dyDescent="0.3">
      <c r="A71" s="27" t="s">
        <v>0</v>
      </c>
      <c r="B71" s="16">
        <f t="shared" ref="B71:D71" si="49">SUM(B60:B70)</f>
        <v>1470</v>
      </c>
      <c r="C71" s="17">
        <f t="shared" si="49"/>
        <v>1526</v>
      </c>
      <c r="D71" s="17">
        <f t="shared" si="49"/>
        <v>55.999999999999979</v>
      </c>
      <c r="E71" s="18">
        <f t="shared" si="42"/>
        <v>103.80952380952382</v>
      </c>
      <c r="F71" s="16">
        <f t="shared" ref="F71:H71" si="50">SUM(F60:F70)</f>
        <v>1682.2</v>
      </c>
      <c r="G71" s="17">
        <f t="shared" si="50"/>
        <v>1614.884375504</v>
      </c>
      <c r="H71" s="17">
        <f t="shared" si="50"/>
        <v>-67.315624496000027</v>
      </c>
      <c r="I71" s="18">
        <f t="shared" si="44"/>
        <v>95.998357835215785</v>
      </c>
      <c r="J71" s="16">
        <f t="shared" ref="J71:L71" si="51">SUM(J60:J70)</f>
        <v>1680.83</v>
      </c>
      <c r="K71" s="17">
        <f t="shared" si="51"/>
        <v>1779.3406108590002</v>
      </c>
      <c r="L71" s="17">
        <f t="shared" si="51"/>
        <v>98.510610859000224</v>
      </c>
      <c r="M71" s="18">
        <f t="shared" si="46"/>
        <v>105.86083130709234</v>
      </c>
      <c r="N71" s="16">
        <f t="shared" ref="N71:P71" si="52">SUM(N60:N70)</f>
        <v>1813.2527924389428</v>
      </c>
      <c r="O71" s="17">
        <f t="shared" si="52"/>
        <v>1814.1056383732541</v>
      </c>
      <c r="P71" s="17">
        <f t="shared" si="52"/>
        <v>0.85284593431097022</v>
      </c>
      <c r="Q71" s="18">
        <f t="shared" si="48"/>
        <v>100.04703403396744</v>
      </c>
    </row>
    <row r="72" spans="1:17" ht="15.75" thickBot="1" x14ac:dyDescent="0.3"/>
    <row r="73" spans="1:17" ht="24.95" customHeight="1" thickBot="1" x14ac:dyDescent="0.3">
      <c r="A73" s="29"/>
      <c r="B73" s="34">
        <v>2019</v>
      </c>
      <c r="C73" s="35"/>
      <c r="D73" s="35"/>
      <c r="E73" s="36"/>
      <c r="F73" s="34">
        <v>2020</v>
      </c>
      <c r="G73" s="35"/>
      <c r="H73" s="35"/>
      <c r="I73" s="36"/>
      <c r="J73" s="34">
        <v>2021</v>
      </c>
      <c r="K73" s="35"/>
      <c r="L73" s="35"/>
      <c r="M73" s="36"/>
      <c r="N73" s="34">
        <v>2022</v>
      </c>
      <c r="O73" s="35"/>
      <c r="P73" s="35"/>
      <c r="Q73" s="36"/>
    </row>
    <row r="74" spans="1:17" ht="15.75" thickBot="1" x14ac:dyDescent="0.3">
      <c r="A74" s="22"/>
      <c r="B74" s="3" t="s">
        <v>2</v>
      </c>
      <c r="C74" s="4" t="s">
        <v>3</v>
      </c>
      <c r="D74" s="4" t="s">
        <v>4</v>
      </c>
      <c r="E74" s="5" t="s">
        <v>5</v>
      </c>
      <c r="F74" s="3" t="s">
        <v>2</v>
      </c>
      <c r="G74" s="4" t="s">
        <v>3</v>
      </c>
      <c r="H74" s="4" t="s">
        <v>4</v>
      </c>
      <c r="I74" s="5" t="s">
        <v>5</v>
      </c>
      <c r="J74" s="3" t="s">
        <v>2</v>
      </c>
      <c r="K74" s="4" t="s">
        <v>3</v>
      </c>
      <c r="L74" s="4" t="s">
        <v>4</v>
      </c>
      <c r="M74" s="5" t="s">
        <v>5</v>
      </c>
      <c r="N74" s="3" t="s">
        <v>2</v>
      </c>
      <c r="O74" s="4" t="s">
        <v>3</v>
      </c>
      <c r="P74" s="4" t="s">
        <v>4</v>
      </c>
      <c r="Q74" s="5" t="s">
        <v>5</v>
      </c>
    </row>
    <row r="75" spans="1:17" ht="15.75" x14ac:dyDescent="0.25">
      <c r="A75" s="23" t="s">
        <v>6</v>
      </c>
      <c r="B75" s="7">
        <v>422.44679265039241</v>
      </c>
      <c r="C75" s="8">
        <v>508.94083090070768</v>
      </c>
      <c r="D75" s="8">
        <f t="shared" ref="D75" si="53">+C75-B75</f>
        <v>86.49403825031527</v>
      </c>
      <c r="E75" s="9">
        <f t="shared" ref="E75" si="54">+C75/B75*100</f>
        <v>120.47454016816168</v>
      </c>
      <c r="F75" s="7">
        <v>524.5</v>
      </c>
      <c r="G75" s="8">
        <v>661.72480029165888</v>
      </c>
      <c r="H75" s="8">
        <f t="shared" ref="H75:H77" si="55">+G75-F75</f>
        <v>137.22480029165888</v>
      </c>
      <c r="I75" s="9">
        <f t="shared" ref="I75" si="56">+G75/F75*100</f>
        <v>126.16297431680819</v>
      </c>
      <c r="J75" s="7">
        <v>477.12860878695233</v>
      </c>
      <c r="K75" s="8">
        <v>560.0256886372639</v>
      </c>
      <c r="L75" s="8">
        <f t="shared" ref="L75:L77" si="57">+K75-J75</f>
        <v>82.89707985031157</v>
      </c>
      <c r="M75" s="9">
        <f t="shared" ref="M75:M77" si="58">+K75/J75*100</f>
        <v>117.37415831363967</v>
      </c>
      <c r="N75" s="7">
        <v>90.945591903999983</v>
      </c>
      <c r="O75" s="8">
        <v>180.03918879999998</v>
      </c>
      <c r="P75" s="8">
        <f t="shared" ref="P75" si="59">+O75-N75</f>
        <v>89.093596895999994</v>
      </c>
      <c r="Q75" s="9">
        <f t="shared" ref="Q75" si="60">+O75/N75*100</f>
        <v>197.96362311880392</v>
      </c>
    </row>
    <row r="76" spans="1:17" ht="15.75" x14ac:dyDescent="0.25">
      <c r="A76" s="6"/>
      <c r="B76" s="7"/>
      <c r="C76" s="8"/>
      <c r="D76" s="8"/>
      <c r="E76" s="9"/>
      <c r="F76" s="7"/>
      <c r="G76" s="8"/>
      <c r="H76" s="8"/>
      <c r="I76" s="9"/>
      <c r="J76" s="7"/>
      <c r="K76" s="8"/>
      <c r="L76" s="8"/>
      <c r="M76" s="9"/>
      <c r="N76" s="7"/>
      <c r="O76" s="8"/>
      <c r="P76" s="8"/>
      <c r="Q76" s="9"/>
    </row>
    <row r="77" spans="1:17" ht="32.25" thickBot="1" x14ac:dyDescent="0.3">
      <c r="A77" s="6" t="s">
        <v>12</v>
      </c>
      <c r="B77" s="24">
        <v>973.84597740303718</v>
      </c>
      <c r="C77" s="25">
        <v>939.32055740600003</v>
      </c>
      <c r="D77" s="25">
        <f t="shared" ref="D77" si="61">+C77-B77</f>
        <v>-34.525419997037147</v>
      </c>
      <c r="E77" s="26">
        <f t="shared" ref="E77" si="62">+C77/B77*100</f>
        <v>96.454735060968645</v>
      </c>
      <c r="F77" s="24">
        <v>891.19999999999993</v>
      </c>
      <c r="G77" s="25">
        <v>931.30000000000007</v>
      </c>
      <c r="H77" s="25">
        <f t="shared" si="55"/>
        <v>40.100000000000136</v>
      </c>
      <c r="I77" s="26">
        <v>2.3476157186088074</v>
      </c>
      <c r="J77" s="24">
        <v>1080.3994485981393</v>
      </c>
      <c r="K77" s="25">
        <v>1225.486703816</v>
      </c>
      <c r="L77" s="25">
        <f t="shared" si="57"/>
        <v>145.08725521786073</v>
      </c>
      <c r="M77" s="26">
        <f t="shared" si="58"/>
        <v>113.42903825118728</v>
      </c>
      <c r="N77" s="24">
        <v>1407.9050067727403</v>
      </c>
      <c r="O77" s="25">
        <v>1443.0778252059999</v>
      </c>
      <c r="P77" s="25">
        <f t="shared" ref="P77" si="63">+O77-N77</f>
        <v>35.172818433259636</v>
      </c>
      <c r="Q77" s="26">
        <f t="shared" ref="Q77" si="64">+O77/N77*100</f>
        <v>102.49823803907654</v>
      </c>
    </row>
    <row r="78" spans="1:17" ht="15.75" x14ac:dyDescent="0.25">
      <c r="A78" s="6"/>
      <c r="B78" s="13"/>
      <c r="C78" s="14"/>
      <c r="D78" s="14"/>
      <c r="E78" s="15"/>
      <c r="F78" s="13"/>
      <c r="G78" s="14"/>
      <c r="H78" s="14"/>
      <c r="I78" s="15"/>
      <c r="J78" s="13"/>
      <c r="K78" s="14"/>
      <c r="L78" s="14"/>
      <c r="M78" s="15"/>
      <c r="N78" s="13"/>
      <c r="O78" s="14"/>
      <c r="P78" s="14"/>
      <c r="Q78" s="15"/>
    </row>
    <row r="79" spans="1:17" ht="15.75" x14ac:dyDescent="0.25">
      <c r="A79" s="6" t="s">
        <v>8</v>
      </c>
      <c r="B79" s="7">
        <v>400.35793438616946</v>
      </c>
      <c r="C79" s="8">
        <v>423.18170608299999</v>
      </c>
      <c r="D79" s="8">
        <f t="shared" ref="D79" si="65">+C79-B79</f>
        <v>22.823771696830534</v>
      </c>
      <c r="E79" s="9">
        <f t="shared" ref="E79" si="66">+C79/B79*100</f>
        <v>105.70084160610531</v>
      </c>
      <c r="F79" s="7">
        <v>406.2</v>
      </c>
      <c r="G79" s="8">
        <v>387.3</v>
      </c>
      <c r="H79" s="8">
        <f t="shared" ref="H79" si="67">+G79-F79</f>
        <v>-18.899999999999977</v>
      </c>
      <c r="I79" s="9">
        <f t="shared" ref="I79" si="68">+G79/F79*100</f>
        <v>95.347119645494843</v>
      </c>
      <c r="J79" s="7">
        <v>392.18606391701087</v>
      </c>
      <c r="K79" s="8">
        <v>396.691087133</v>
      </c>
      <c r="L79" s="8">
        <f t="shared" ref="L79" si="69">+K79-J79</f>
        <v>4.5050232159891266</v>
      </c>
      <c r="M79" s="9">
        <f t="shared" ref="M79" si="70">+K79/J79*100</f>
        <v>101.14869538478615</v>
      </c>
      <c r="N79" s="7">
        <v>412.26968720337737</v>
      </c>
      <c r="O79" s="8">
        <v>388.74568693299994</v>
      </c>
      <c r="P79" s="8">
        <f t="shared" ref="P79" si="71">+O79-N79</f>
        <v>-23.524000270377428</v>
      </c>
      <c r="Q79" s="9">
        <f t="shared" ref="Q79" si="72">+O79/N79*100</f>
        <v>94.294026216200379</v>
      </c>
    </row>
    <row r="80" spans="1:17" ht="15.75" x14ac:dyDescent="0.25">
      <c r="A80" s="6"/>
      <c r="B80" s="7"/>
      <c r="C80" s="8"/>
      <c r="D80" s="8"/>
      <c r="E80" s="9"/>
      <c r="F80" s="7"/>
      <c r="G80" s="8"/>
      <c r="H80" s="8"/>
      <c r="I80" s="9"/>
      <c r="J80" s="7"/>
      <c r="K80" s="8"/>
      <c r="L80" s="8"/>
      <c r="M80" s="9"/>
      <c r="N80" s="7"/>
      <c r="O80" s="8"/>
      <c r="P80" s="8"/>
      <c r="Q80" s="9"/>
    </row>
    <row r="81" spans="1:17" ht="16.5" thickBot="1" x14ac:dyDescent="0.3">
      <c r="A81" s="6" t="s">
        <v>11</v>
      </c>
      <c r="B81" s="24">
        <v>63.977994077859307</v>
      </c>
      <c r="C81" s="25">
        <v>65.765629040999997</v>
      </c>
      <c r="D81" s="25">
        <f t="shared" ref="D81" si="73">+C81-B81</f>
        <v>1.7876349631406896</v>
      </c>
      <c r="E81" s="26">
        <f t="shared" ref="E81" si="74">+C81/B81*100</f>
        <v>102.79414037421242</v>
      </c>
      <c r="F81" s="24">
        <v>60.2</v>
      </c>
      <c r="G81" s="25">
        <v>61.4</v>
      </c>
      <c r="H81" s="25">
        <f t="shared" ref="H81" si="75">+G81-F81</f>
        <v>1.1999999999999957</v>
      </c>
      <c r="I81" s="26">
        <f t="shared" ref="I81" si="76">+G81/F81*100</f>
        <v>101.99335548172756</v>
      </c>
      <c r="J81" s="24">
        <v>69.535784303000028</v>
      </c>
      <c r="K81" s="25">
        <v>79.720459210000001</v>
      </c>
      <c r="L81" s="25">
        <f t="shared" ref="L81" si="77">+K81-J81</f>
        <v>10.184674906999973</v>
      </c>
      <c r="M81" s="26">
        <f t="shared" ref="M81" si="78">+K81/J81*100</f>
        <v>114.64666719313983</v>
      </c>
      <c r="N81" s="24">
        <v>77.716855167337997</v>
      </c>
      <c r="O81" s="25">
        <v>97.652914370000005</v>
      </c>
      <c r="P81" s="25">
        <f t="shared" ref="P81" si="79">+O81-N81</f>
        <v>19.936059202662008</v>
      </c>
      <c r="Q81" s="26">
        <f t="shared" ref="Q81" si="80">+O81/N81*100</f>
        <v>125.65216922344089</v>
      </c>
    </row>
    <row r="82" spans="1:17" ht="15.75" x14ac:dyDescent="0.25">
      <c r="A82" s="6"/>
      <c r="B82" s="13"/>
      <c r="C82" s="14"/>
      <c r="D82" s="14"/>
      <c r="E82" s="15"/>
      <c r="F82" s="13"/>
      <c r="G82" s="14"/>
      <c r="H82" s="14"/>
      <c r="I82" s="15"/>
      <c r="J82" s="13"/>
      <c r="K82" s="14"/>
      <c r="L82" s="14"/>
      <c r="M82" s="15"/>
      <c r="N82" s="13"/>
      <c r="O82" s="14"/>
      <c r="P82" s="14"/>
      <c r="Q82" s="15"/>
    </row>
    <row r="83" spans="1:17" ht="15.75" x14ac:dyDescent="0.25">
      <c r="A83" s="6" t="s">
        <v>10</v>
      </c>
      <c r="B83" s="7">
        <v>35.533026826285699</v>
      </c>
      <c r="C83" s="8">
        <v>32.363531260999999</v>
      </c>
      <c r="D83" s="8">
        <f t="shared" ref="D83" si="81">+C83-B83</f>
        <v>-3.1694955652857004</v>
      </c>
      <c r="E83" s="9">
        <f t="shared" ref="E83" si="82">+C83/B83*100</f>
        <v>91.080141917600301</v>
      </c>
      <c r="F83" s="7">
        <v>30.7</v>
      </c>
      <c r="G83" s="8">
        <v>31.8</v>
      </c>
      <c r="H83" s="8">
        <f t="shared" ref="H83" si="83">+G83-F83</f>
        <v>1.1000000000000014</v>
      </c>
      <c r="I83" s="9">
        <f t="shared" ref="I83" si="84">+G83/F83*100</f>
        <v>103.58306188925081</v>
      </c>
      <c r="J83" s="7">
        <v>37.299297763704899</v>
      </c>
      <c r="K83" s="8">
        <v>41.379264397999997</v>
      </c>
      <c r="L83" s="8">
        <f t="shared" ref="L83" si="85">+K83-J83</f>
        <v>4.0799666342950971</v>
      </c>
      <c r="M83" s="9">
        <f t="shared" ref="M83" si="86">+K83/J83*100</f>
        <v>110.93845428442681</v>
      </c>
      <c r="N83" s="7">
        <v>46.196981496164987</v>
      </c>
      <c r="O83" s="8">
        <v>48.800520884999997</v>
      </c>
      <c r="P83" s="8">
        <f t="shared" ref="P83" si="87">+O83-N83</f>
        <v>2.60353938883501</v>
      </c>
      <c r="Q83" s="9">
        <f t="shared" ref="Q83" si="88">+O83/N83*100</f>
        <v>105.63573485651037</v>
      </c>
    </row>
    <row r="84" spans="1:17" ht="15.75" x14ac:dyDescent="0.25">
      <c r="A84" s="6"/>
      <c r="B84" s="7"/>
      <c r="C84" s="8"/>
      <c r="D84" s="8"/>
      <c r="E84" s="9"/>
      <c r="F84" s="7"/>
      <c r="G84" s="8"/>
      <c r="H84" s="8"/>
      <c r="I84" s="9"/>
      <c r="J84" s="7"/>
      <c r="K84" s="8"/>
      <c r="L84" s="8"/>
      <c r="M84" s="9"/>
      <c r="N84" s="7"/>
      <c r="O84" s="8"/>
      <c r="P84" s="8"/>
      <c r="Q84" s="9"/>
    </row>
    <row r="85" spans="1:17" ht="16.5" thickBot="1" x14ac:dyDescent="0.3">
      <c r="A85" s="27" t="s">
        <v>0</v>
      </c>
      <c r="B85" s="16">
        <f>SUM(B74:B84)</f>
        <v>1896.1617253437441</v>
      </c>
      <c r="C85" s="17">
        <f>SUM(C74:C84)</f>
        <v>1969.5722546917077</v>
      </c>
      <c r="D85" s="17">
        <f t="shared" ref="D85" si="89">SUM(D74:D84)</f>
        <v>73.410529347963646</v>
      </c>
      <c r="E85" s="18">
        <f t="shared" ref="E85" si="90">+C85/B85*100</f>
        <v>103.87153312751609</v>
      </c>
      <c r="F85" s="16">
        <f t="shared" ref="F85:H85" si="91">SUM(F74:F84)</f>
        <v>1912.8</v>
      </c>
      <c r="G85" s="17">
        <f>SUM(G74:G84)</f>
        <v>2073.5248002916592</v>
      </c>
      <c r="H85" s="17">
        <f t="shared" si="91"/>
        <v>160.72480029165902</v>
      </c>
      <c r="I85" s="18">
        <f t="shared" ref="I85" si="92">+G85/F85*100</f>
        <v>108.40259307254595</v>
      </c>
      <c r="J85" s="16">
        <f t="shared" ref="J85" si="93">SUM(J74:J84)</f>
        <v>2056.5492033688074</v>
      </c>
      <c r="K85" s="17">
        <f>SUM(K74:K84)</f>
        <v>2303.3032031942644</v>
      </c>
      <c r="L85" s="17">
        <f t="shared" ref="L85" si="94">SUM(L74:L84)</f>
        <v>246.7539998254565</v>
      </c>
      <c r="M85" s="18">
        <f t="shared" ref="M85" si="95">+K85/J85*100</f>
        <v>111.99844863527954</v>
      </c>
      <c r="N85" s="16">
        <f t="shared" ref="N85" si="96">SUM(N74:N84)</f>
        <v>2035.0341225436205</v>
      </c>
      <c r="O85" s="17">
        <f>SUM(O74:O84)</f>
        <v>2158.3161361939997</v>
      </c>
      <c r="P85" s="17">
        <f t="shared" ref="P85" si="97">SUM(P74:P84)</f>
        <v>123.28201365037921</v>
      </c>
      <c r="Q85" s="18">
        <f t="shared" ref="Q85" si="98">+O85/N85*100</f>
        <v>106.05798262961248</v>
      </c>
    </row>
    <row r="86" spans="1:17" ht="15.75" thickBot="1" x14ac:dyDescent="0.3">
      <c r="G86" s="31"/>
      <c r="H86" s="31"/>
      <c r="I86" s="31"/>
      <c r="J86" s="31"/>
      <c r="K86" s="31"/>
    </row>
    <row r="87" spans="1:17" ht="16.5" thickBot="1" x14ac:dyDescent="0.3">
      <c r="A87" s="29"/>
      <c r="B87" s="34">
        <v>2023</v>
      </c>
      <c r="C87" s="35"/>
      <c r="D87" s="35"/>
      <c r="E87" s="36"/>
      <c r="G87" s="31"/>
      <c r="H87" s="31"/>
      <c r="I87" s="31"/>
      <c r="J87" s="31"/>
      <c r="K87" s="31"/>
    </row>
    <row r="88" spans="1:17" ht="15.75" thickBot="1" x14ac:dyDescent="0.3">
      <c r="A88" s="22"/>
      <c r="B88" s="3" t="s">
        <v>2</v>
      </c>
      <c r="C88" s="4" t="s">
        <v>3</v>
      </c>
      <c r="D88" s="4" t="s">
        <v>4</v>
      </c>
      <c r="E88" s="5" t="s">
        <v>5</v>
      </c>
      <c r="F88" s="32"/>
      <c r="G88" s="32"/>
      <c r="H88" s="32"/>
      <c r="I88" s="32"/>
    </row>
    <row r="89" spans="1:17" ht="15.75" x14ac:dyDescent="0.25">
      <c r="A89" s="23" t="s">
        <v>6</v>
      </c>
      <c r="B89" s="7">
        <v>522.44079999999997</v>
      </c>
      <c r="C89" s="8">
        <v>447.51170000000002</v>
      </c>
      <c r="D89" s="8">
        <f t="shared" ref="D89" si="99">+C89-B89</f>
        <v>-74.929099999999949</v>
      </c>
      <c r="E89" s="9">
        <f t="shared" ref="E89" si="100">+C89/B89*100</f>
        <v>85.657877409268195</v>
      </c>
    </row>
    <row r="90" spans="1:17" ht="15.75" x14ac:dyDescent="0.25">
      <c r="A90" s="6"/>
      <c r="B90" s="7"/>
      <c r="C90" s="8"/>
      <c r="D90" s="8"/>
      <c r="E90" s="9"/>
      <c r="N90" s="32"/>
      <c r="O90" s="32"/>
    </row>
    <row r="91" spans="1:17" ht="32.25" thickBot="1" x14ac:dyDescent="0.3">
      <c r="A91" s="6" t="s">
        <v>12</v>
      </c>
      <c r="B91" s="24">
        <v>1545.5518430019388</v>
      </c>
      <c r="C91" s="25">
        <v>1451.245500474</v>
      </c>
      <c r="D91" s="25">
        <f t="shared" ref="D91" si="101">+C91-B91</f>
        <v>-94.306342527938796</v>
      </c>
      <c r="E91" s="26">
        <f t="shared" ref="E91" si="102">+C91/B91*100</f>
        <v>93.898209047147404</v>
      </c>
    </row>
    <row r="92" spans="1:17" ht="15.75" x14ac:dyDescent="0.25">
      <c r="A92" s="6"/>
      <c r="B92" s="13"/>
      <c r="C92" s="14"/>
      <c r="D92" s="14"/>
      <c r="E92" s="15"/>
    </row>
    <row r="93" spans="1:17" ht="15.75" x14ac:dyDescent="0.25">
      <c r="A93" s="6" t="s">
        <v>8</v>
      </c>
      <c r="B93" s="7">
        <v>485.15189300163939</v>
      </c>
      <c r="C93" s="8">
        <v>445.451418166</v>
      </c>
      <c r="D93" s="8">
        <f t="shared" ref="D93" si="103">+C93-B93</f>
        <v>-39.700474835639397</v>
      </c>
      <c r="E93" s="9">
        <f t="shared" ref="E93" si="104">+C93/B93*100</f>
        <v>91.816897881195075</v>
      </c>
    </row>
    <row r="94" spans="1:17" ht="15.75" x14ac:dyDescent="0.25">
      <c r="A94" s="6"/>
      <c r="B94" s="7"/>
      <c r="C94" s="8"/>
      <c r="D94" s="8"/>
      <c r="E94" s="9"/>
    </row>
    <row r="95" spans="1:17" ht="16.5" thickBot="1" x14ac:dyDescent="0.3">
      <c r="A95" s="6" t="s">
        <v>11</v>
      </c>
      <c r="B95" s="24">
        <v>98.210097946999014</v>
      </c>
      <c r="C95" s="25">
        <v>97.349466650000011</v>
      </c>
      <c r="D95" s="25">
        <f t="shared" ref="D95" si="105">+C95-B95</f>
        <v>-0.86063129699900287</v>
      </c>
      <c r="E95" s="26">
        <f>+C95/B95*100</f>
        <v>99.123683495903379</v>
      </c>
    </row>
    <row r="96" spans="1:17" ht="15.75" x14ac:dyDescent="0.25">
      <c r="A96" s="6"/>
      <c r="B96" s="13"/>
      <c r="C96" s="14"/>
      <c r="D96" s="14"/>
      <c r="E96" s="15"/>
    </row>
    <row r="97" spans="1:5" ht="15.75" x14ac:dyDescent="0.25">
      <c r="A97" s="6" t="s">
        <v>10</v>
      </c>
      <c r="B97" s="7">
        <v>50.056467679994697</v>
      </c>
      <c r="C97" s="8">
        <v>48.902215507000001</v>
      </c>
      <c r="D97" s="8">
        <f t="shared" ref="D97" si="106">+C97-B97</f>
        <v>-1.1542521729946955</v>
      </c>
      <c r="E97" s="9">
        <f t="shared" ref="E97" si="107">+C97/B97*100</f>
        <v>97.694099830667838</v>
      </c>
    </row>
    <row r="98" spans="1:5" ht="15.75" x14ac:dyDescent="0.25">
      <c r="A98" s="6"/>
      <c r="B98" s="7"/>
      <c r="C98" s="8"/>
      <c r="D98" s="8"/>
      <c r="E98" s="9"/>
    </row>
    <row r="99" spans="1:5" ht="16.5" thickBot="1" x14ac:dyDescent="0.3">
      <c r="A99" s="27" t="s">
        <v>0</v>
      </c>
      <c r="B99" s="16">
        <f>SUM(B88:B98)</f>
        <v>2701.4111016305719</v>
      </c>
      <c r="C99" s="17">
        <f>SUM(C88:C98)</f>
        <v>2490.4603007970004</v>
      </c>
      <c r="D99" s="17">
        <f t="shared" ref="D99" si="108">SUM(D88:D98)</f>
        <v>-210.95080083357183</v>
      </c>
      <c r="E99" s="18">
        <f t="shared" ref="E99" si="109">+C99/B99*100</f>
        <v>92.191088549749367</v>
      </c>
    </row>
    <row r="101" spans="1:5" x14ac:dyDescent="0.25">
      <c r="B101" s="32"/>
      <c r="C101" s="32"/>
    </row>
  </sheetData>
  <mergeCells count="35">
    <mergeCell ref="N45:Q45"/>
    <mergeCell ref="B59:E59"/>
    <mergeCell ref="F59:I59"/>
    <mergeCell ref="B31:E31"/>
    <mergeCell ref="F31:I31"/>
    <mergeCell ref="J31:M31"/>
    <mergeCell ref="B3:E3"/>
    <mergeCell ref="F3:I3"/>
    <mergeCell ref="J3:M3"/>
    <mergeCell ref="N3:Q3"/>
    <mergeCell ref="C16:D16"/>
    <mergeCell ref="G16:H16"/>
    <mergeCell ref="K16:L16"/>
    <mergeCell ref="O16:P16"/>
    <mergeCell ref="N17:Q17"/>
    <mergeCell ref="J59:M59"/>
    <mergeCell ref="C30:D30"/>
    <mergeCell ref="F73:I73"/>
    <mergeCell ref="J73:M73"/>
    <mergeCell ref="G30:H30"/>
    <mergeCell ref="K30:L30"/>
    <mergeCell ref="O30:P30"/>
    <mergeCell ref="N59:Q59"/>
    <mergeCell ref="G58:H58"/>
    <mergeCell ref="K58:L58"/>
    <mergeCell ref="N73:Q73"/>
    <mergeCell ref="N31:Q31"/>
    <mergeCell ref="B45:E45"/>
    <mergeCell ref="F45:I45"/>
    <mergeCell ref="J45:M45"/>
    <mergeCell ref="B87:E87"/>
    <mergeCell ref="B73:E73"/>
    <mergeCell ref="B17:E17"/>
    <mergeCell ref="F17:I17"/>
    <mergeCell ref="J17:M1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Footer>&amp;CDGD/DSEE</oddFooter>
  </headerFooter>
  <rowBreaks count="2" manualBreakCount="2">
    <brk id="43" max="16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Recettes_Douanieres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 CESAR BROU</dc:creator>
  <cp:lastModifiedBy>Daouda SAMASSI</cp:lastModifiedBy>
  <cp:lastPrinted>2024-03-04T15:56:35Z</cp:lastPrinted>
  <dcterms:created xsi:type="dcterms:W3CDTF">2019-02-15T10:04:55Z</dcterms:created>
  <dcterms:modified xsi:type="dcterms:W3CDTF">2024-03-04T16:00:35Z</dcterms:modified>
</cp:coreProperties>
</file>